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10" i="14" l="1"/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9" i="14"/>
  <c r="D8" i="14"/>
  <c r="D7" i="14"/>
  <c r="D6" i="14"/>
  <c r="D5" i="14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<sst xmlns="http://schemas.openxmlformats.org/spreadsheetml/2006/main" count="39982" uniqueCount="27857">
  <si>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</si>
  <si>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</si>
  <si>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</si>
  <si>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</si>
  <si>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</si>
  <si>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</si>
  <si>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</si>
  <si>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</si>
  <si>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</si>
  <si>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</si>
  <si>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</si>
  <si>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</si>
  <si>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</si>
  <si>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</si>
  <si>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</si>
  <si>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</si>
  <si>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</si>
  <si>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</si>
  <si>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</si>
  <si>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</si>
  <si>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</si>
  <si>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</si>
  <si>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</si>
  <si>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</si>
  <si>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</si>
  <si>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</si>
  <si>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</si>
  <si>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</si>
  <si>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</si>
  <si>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</si>
  <si>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</si>
  <si>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</si>
  <si>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</si>
  <si>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</si>
  <si>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</si>
  <si>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</si>
  <si>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</si>
  <si>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</si>
  <si>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</si>
  <si>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</si>
  <si>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</si>
  <si>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</si>
  <si>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</si>
  <si>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</si>
  <si>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</si>
  <si>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</si>
  <si>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</si>
  <si>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</si>
  <si>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</si>
  <si>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</si>
  <si>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</si>
  <si>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</si>
  <si>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</si>
  <si>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</si>
  <si>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</si>
  <si>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</si>
  <si>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</si>
  <si>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</si>
  <si>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</si>
  <si>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</si>
  <si>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</si>
  <si>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</si>
  <si>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</si>
  <si>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</si>
  <si>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</si>
  <si>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</si>
  <si>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</si>
  <si>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</si>
  <si>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</si>
  <si>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</si>
  <si>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</si>
  <si>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</si>
  <si>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</si>
  <si>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</si>
  <si>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</si>
  <si>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</si>
  <si>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</si>
  <si>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</si>
  <si>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</si>
  <si>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</si>
  <si>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</si>
  <si>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</si>
  <si>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</si>
  <si>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</si>
  <si>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</si>
  <si>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</si>
  <si>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</si>
  <si>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</si>
  <si>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</si>
  <si>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</si>
  <si>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</si>
  <si>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</si>
  <si>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</si>
  <si>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</si>
  <si>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</si>
  <si>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</si>
  <si>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</si>
  <si>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</si>
  <si>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</si>
  <si>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</si>
  <si>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</si>
  <si>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</si>
  <si>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</si>
  <si>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</si>
  <si>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</si>
  <si>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</si>
  <si>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</si>
  <si>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</si>
  <si>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</si>
  <si>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</si>
  <si>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</si>
  <si>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</si>
  <si>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</si>
  <si>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</si>
  <si>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</si>
  <si>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</si>
  <si>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</si>
  <si>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</si>
  <si>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</si>
  <si>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</si>
  <si>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</si>
  <si>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</si>
  <si>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</si>
  <si>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</si>
  <si>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</si>
  <si>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</si>
  <si>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</si>
  <si>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</si>
  <si>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</si>
  <si>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</si>
  <si>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</si>
  <si>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</si>
  <si>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</si>
  <si>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</si>
  <si>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</si>
  <si>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</si>
  <si>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</si>
  <si>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</si>
  <si>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</si>
  <si>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</si>
  <si>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</si>
  <si>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</si>
  <si>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</si>
  <si>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</si>
  <si>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</si>
  <si>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</si>
  <si>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</si>
  <si>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</si>
  <si>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</si>
  <si>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</si>
  <si>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</si>
  <si>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</si>
  <si>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</si>
  <si>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</si>
  <si>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</si>
  <si>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</si>
  <si>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</si>
  <si>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</si>
  <si>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</si>
  <si>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</si>
  <si>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</si>
  <si>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</si>
  <si>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</si>
  <si>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</si>
  <si>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</si>
  <si>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</si>
  <si>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</si>
  <si>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</si>
  <si>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</si>
  <si>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</si>
  <si>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</si>
  <si>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</si>
  <si>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</si>
  <si>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</si>
  <si>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</si>
  <si>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</si>
  <si>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</si>
  <si>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</si>
  <si>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</si>
  <si>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</si>
  <si>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</si>
  <si>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</si>
  <si>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</si>
  <si>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</si>
  <si>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</si>
  <si>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</si>
  <si>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</si>
  <si>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</si>
  <si>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</si>
  <si>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</si>
  <si>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</si>
  <si>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</si>
  <si>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</si>
  <si>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</si>
  <si>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</si>
  <si>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</si>
  <si>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</si>
  <si>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</si>
  <si>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</si>
  <si>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</si>
  <si>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</si>
  <si>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</si>
  <si>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</si>
  <si>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</si>
  <si>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</si>
  <si>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</si>
  <si>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</si>
  <si>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</si>
  <si>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</si>
  <si>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</si>
  <si>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</si>
  <si>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</si>
  <si>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</si>
  <si>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</si>
  <si>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</si>
  <si>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</si>
  <si>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</si>
  <si>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</si>
  <si>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</si>
  <si>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</si>
  <si>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</si>
  <si>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</si>
  <si>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</si>
  <si>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</si>
  <si>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</si>
  <si>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</si>
  <si>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</si>
  <si>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</si>
  <si>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</si>
  <si>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</si>
  <si>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</si>
  <si>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</si>
  <si>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</si>
  <si>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</si>
  <si>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</si>
  <si>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</si>
  <si>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</si>
  <si>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</si>
  <si>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</si>
  <si>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</si>
  <si>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</si>
  <si>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</si>
  <si>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</si>
  <si>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</si>
  <si>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</si>
  <si>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</si>
  <si>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</si>
  <si>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</si>
  <si>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</si>
  <si>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</si>
  <si>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</si>
  <si>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</si>
  <si>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</si>
  <si>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</si>
  <si>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</si>
  <si>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</si>
  <si>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</si>
  <si>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</si>
  <si>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</si>
  <si>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</si>
  <si>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</si>
  <si>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</si>
  <si>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</si>
  <si>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</si>
  <si>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</si>
  <si>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</si>
  <si>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</si>
  <si>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</si>
  <si>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</si>
  <si>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</si>
  <si>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</si>
  <si>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</si>
  <si>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</si>
  <si>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</si>
  <si>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</si>
  <si>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</si>
  <si>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</si>
  <si>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</si>
  <si>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</si>
  <si>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</si>
  <si>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</si>
  <si>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</si>
  <si>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</si>
  <si>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</si>
  <si>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</si>
  <si>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</si>
  <si>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</si>
  <si>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</si>
  <si>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</si>
  <si>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</si>
  <si>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</si>
  <si>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</si>
  <si>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</si>
  <si>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</si>
  <si>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</si>
  <si>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</si>
  <si>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</si>
  <si>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</si>
  <si>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</si>
  <si>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</si>
  <si>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</si>
  <si>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</si>
  <si>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</si>
  <si>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</si>
  <si>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</si>
  <si>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</si>
  <si>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</si>
  <si>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</si>
  <si>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</si>
  <si>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</si>
  <si>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</si>
  <si>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</si>
  <si>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</si>
  <si>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</si>
  <si>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</si>
  <si>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</si>
  <si>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</si>
  <si>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</si>
  <si>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</si>
  <si>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</si>
  <si>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</si>
  <si>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</si>
  <si>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</si>
  <si>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</si>
  <si>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</si>
  <si>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</si>
  <si>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</si>
  <si>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</si>
  <si>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</si>
  <si>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</si>
  <si>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</si>
  <si>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</si>
  <si>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</si>
  <si>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</si>
  <si>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</si>
  <si>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</si>
  <si>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</si>
  <si>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</si>
  <si>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</si>
  <si>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</si>
  <si>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</si>
  <si>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</si>
  <si>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</si>
  <si>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</si>
  <si>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</si>
  <si>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</si>
  <si>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</si>
  <si>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</si>
  <si>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</si>
  <si>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</si>
  <si>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</si>
  <si>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</si>
  <si>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</si>
  <si>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</si>
  <si>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</si>
  <si>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</si>
  <si>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</si>
  <si>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</si>
  <si>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</si>
  <si>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</si>
  <si>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</si>
  <si>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</si>
  <si>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</si>
  <si>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</si>
  <si>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</si>
  <si>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</si>
  <si>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</si>
  <si>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</si>
  <si>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</si>
  <si>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</si>
  <si>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</si>
  <si>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</si>
  <si>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</si>
  <si>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</si>
  <si>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</si>
  <si>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</si>
  <si>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</si>
  <si>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</si>
  <si>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</si>
  <si>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</si>
  <si>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</si>
  <si>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</si>
  <si>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</si>
  <si>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</si>
  <si>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</si>
  <si>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</si>
  <si>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</si>
  <si>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</si>
  <si>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</si>
  <si>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</si>
  <si>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</si>
  <si>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</si>
  <si>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</si>
  <si>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</si>
  <si>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</si>
  <si>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</si>
  <si>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</si>
  <si>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</si>
  <si>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</si>
  <si>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</si>
  <si>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</si>
  <si>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</si>
  <si>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</si>
  <si>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</si>
  <si>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</si>
  <si>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</si>
  <si>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</si>
  <si>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</si>
  <si>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</si>
  <si>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</si>
  <si>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</si>
  <si>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</si>
  <si>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</si>
  <si>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</si>
  <si>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</si>
  <si>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</si>
  <si>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</si>
  <si>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</si>
  <si>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</si>
  <si>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</si>
  <si>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</si>
  <si>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</si>
  <si>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</si>
  <si>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</si>
  <si>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</si>
  <si>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</si>
  <si>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</si>
  <si>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</si>
  <si>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</si>
  <si>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</si>
  <si>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</si>
  <si>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</si>
  <si>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</si>
  <si>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</si>
  <si>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</si>
  <si>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</si>
  <si>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</si>
  <si>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</si>
  <si>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</si>
  <si>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</si>
  <si>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</si>
  <si>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</si>
  <si>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</si>
  <si>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</si>
  <si>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</si>
  <si>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</si>
  <si>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</si>
  <si>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</si>
  <si>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</si>
  <si>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</si>
  <si>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</si>
  <si>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</si>
  <si>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</si>
  <si>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</si>
  <si>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</si>
  <si>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</si>
  <si>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</si>
  <si>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</si>
  <si>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</si>
  <si>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</si>
  <si>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</si>
  <si>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</si>
  <si>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</si>
  <si>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</si>
  <si>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</si>
  <si>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</si>
  <si>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</si>
  <si>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</si>
  <si>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</si>
  <si>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</si>
  <si>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</si>
  <si>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</si>
  <si>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</si>
  <si>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</si>
  <si>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</si>
  <si>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</si>
  <si>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</si>
  <si>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</si>
  <si>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</si>
  <si>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</si>
  <si>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</si>
  <si>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</si>
  <si>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</si>
  <si>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</si>
  <si>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</si>
  <si>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</si>
  <si>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</si>
  <si>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</si>
  <si>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</si>
  <si>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</si>
  <si>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</si>
  <si>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</si>
  <si>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</si>
  <si>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</si>
  <si>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</si>
  <si>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</si>
  <si>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</si>
  <si>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</si>
  <si>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</si>
  <si>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</si>
  <si>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</si>
  <si>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</si>
  <si>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</si>
  <si>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</si>
  <si>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</si>
  <si>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</si>
  <si>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</si>
  <si>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</si>
  <si>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</si>
  <si>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</si>
  <si>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</si>
  <si>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</si>
  <si>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</si>
  <si>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</si>
  <si>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</si>
  <si>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</si>
  <si>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</si>
  <si>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</si>
  <si>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</si>
  <si>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</si>
  <si>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</si>
  <si>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</si>
  <si>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</si>
  <si>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</si>
  <si>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</si>
  <si>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</si>
  <si>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</si>
  <si>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</si>
  <si>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</si>
  <si>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</si>
  <si>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</si>
  <si>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</si>
  <si>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</si>
  <si>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</si>
  <si>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</si>
  <si>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</si>
  <si>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</si>
  <si>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</si>
  <si>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</si>
  <si>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</si>
  <si>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</si>
  <si>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</si>
  <si>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</si>
  <si>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</si>
  <si>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</si>
  <si>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</si>
  <si>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</si>
  <si>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</si>
  <si>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</si>
  <si>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</si>
  <si>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</si>
  <si>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</si>
  <si>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</si>
  <si>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</si>
  <si>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</si>
  <si>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</si>
  <si>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</si>
  <si>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</si>
  <si>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</si>
  <si>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</si>
  <si>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</si>
  <si>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</si>
  <si>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</si>
  <si>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</si>
  <si>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</si>
  <si>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</si>
  <si>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</si>
  <si>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</si>
  <si>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</si>
  <si>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</si>
  <si>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</si>
  <si>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</si>
  <si>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</si>
  <si>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</si>
  <si>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</si>
  <si>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</si>
  <si>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</si>
  <si>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</si>
  <si>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</si>
  <si>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</si>
  <si>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</si>
  <si>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</si>
  <si>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</si>
  <si>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</si>
  <si>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</si>
  <si>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</si>
  <si>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</si>
  <si>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</si>
  <si>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</si>
  <si>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</si>
  <si>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</si>
  <si>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</si>
  <si>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</si>
  <si>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</si>
  <si>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</si>
  <si>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</si>
  <si>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</si>
  <si>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</si>
  <si>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</si>
  <si>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</si>
  <si>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</si>
  <si>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</si>
  <si>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</si>
  <si>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</si>
  <si>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</si>
  <si>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</si>
  <si>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</si>
  <si>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</si>
  <si>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</si>
  <si>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</si>
  <si>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</si>
  <si>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</si>
  <si>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</si>
  <si>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</si>
  <si>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</si>
  <si>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</si>
  <si>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</si>
  <si>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</si>
  <si>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</si>
  <si>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</si>
  <si>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</si>
  <si>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</si>
  <si>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</si>
  <si>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</si>
  <si>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</si>
  <si>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</si>
  <si>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</si>
  <si>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</si>
  <si>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</si>
  <si>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</si>
  <si>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</si>
  <si>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</si>
  <si>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</si>
  <si>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</si>
  <si>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</si>
  <si>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</si>
  <si>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</si>
  <si>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</si>
  <si>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</si>
  <si>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</si>
  <si>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</si>
  <si>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</si>
  <si>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</si>
  <si>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</si>
  <si>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</si>
  <si>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</si>
  <si>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</si>
  <si>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</si>
  <si>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</si>
  <si>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</si>
  <si>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</si>
  <si>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</si>
  <si>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</si>
  <si>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</si>
  <si>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</si>
  <si>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</si>
  <si>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</si>
  <si>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</si>
  <si>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</si>
  <si>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</si>
  <si>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</si>
  <si>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</si>
  <si>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</si>
  <si>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</si>
  <si>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</si>
  <si>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</si>
  <si>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</si>
  <si>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</si>
  <si>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</si>
  <si>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</si>
  <si>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</si>
  <si>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</si>
  <si>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</si>
  <si>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</si>
  <si>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</si>
  <si>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</si>
  <si>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</si>
  <si>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</si>
  <si>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</si>
  <si>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</si>
  <si>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</si>
  <si>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</si>
  <si>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</si>
  <si>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</si>
  <si>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</si>
  <si>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</si>
  <si>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</si>
  <si>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</si>
  <si>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</si>
  <si>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</si>
  <si>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</si>
  <si>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</si>
  <si>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</si>
  <si>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</si>
  <si>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</si>
  <si>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</si>
  <si>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</si>
  <si>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</si>
  <si>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</si>
  <si>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</si>
  <si>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</si>
  <si>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</si>
  <si>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</si>
  <si>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</si>
  <si>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</si>
  <si>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</si>
  <si>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</si>
  <si>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</si>
  <si>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</si>
  <si>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</si>
  <si>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</si>
  <si>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</si>
  <si>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</si>
  <si>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</si>
  <si>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</si>
  <si>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</si>
  <si>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</si>
  <si>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</si>
  <si>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</si>
  <si>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</si>
  <si>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</si>
  <si>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</si>
  <si>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</si>
  <si>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</si>
  <si>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</si>
  <si>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</si>
  <si>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</si>
  <si>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</si>
  <si>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</si>
  <si>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</si>
  <si>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</si>
  <si>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</si>
  <si>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</si>
  <si>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</si>
  <si>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</si>
  <si>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</si>
  <si>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</si>
  <si>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</si>
  <si>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</si>
  <si>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</si>
  <si>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</si>
  <si>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</si>
  <si>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</si>
  <si>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</si>
  <si>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</si>
  <si>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</si>
  <si>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</si>
  <si>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</si>
  <si>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</si>
  <si>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</si>
  <si>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</si>
  <si>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</si>
  <si>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</si>
  <si>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</si>
  <si>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</si>
  <si>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</si>
  <si>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</si>
  <si>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</si>
  <si>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</si>
  <si>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</si>
  <si>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</si>
  <si>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</si>
  <si>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</si>
  <si>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</si>
  <si>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</si>
  <si>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</si>
  <si>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</si>
  <si>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</si>
  <si>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</si>
  <si>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</si>
  <si>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</si>
  <si>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</si>
  <si>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</si>
  <si>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</si>
  <si>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</si>
  <si>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</si>
  <si>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</si>
  <si>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</si>
  <si>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</si>
  <si>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</si>
  <si>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</si>
  <si>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</si>
  <si>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</si>
  <si>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</si>
  <si>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</si>
  <si>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</si>
  <si>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</si>
  <si>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</si>
  <si>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</si>
  <si>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</si>
  <si>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</si>
  <si>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</si>
  <si>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</si>
  <si>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</si>
  <si>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</si>
  <si>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</si>
  <si>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</si>
  <si>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</si>
  <si>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</si>
  <si>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</si>
  <si>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</si>
  <si>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</si>
  <si>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</si>
  <si>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</si>
  <si>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</si>
  <si>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</si>
  <si>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</si>
  <si>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</si>
  <si>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</si>
  <si>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</si>
  <si>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</si>
  <si>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</si>
  <si>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</si>
  <si>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</si>
  <si>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</si>
  <si>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</si>
  <si>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</si>
  <si>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</si>
  <si>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</si>
  <si>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</si>
  <si>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</si>
  <si>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</si>
  <si>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</si>
  <si>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</si>
  <si>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</si>
  <si>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</si>
  <si>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</si>
  <si>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</si>
  <si>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</si>
  <si>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</si>
  <si>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</si>
  <si>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</si>
  <si>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</si>
  <si>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</si>
  <si>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</si>
  <si>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</si>
  <si>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</si>
  <si>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</si>
  <si>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</si>
  <si>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</si>
  <si>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</si>
  <si>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</si>
  <si>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</si>
  <si>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</si>
  <si>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</si>
  <si>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</si>
  <si>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</si>
  <si>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</si>
  <si>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</si>
  <si>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</si>
  <si>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</si>
  <si>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</si>
  <si>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</si>
  <si>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</si>
  <si>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</si>
  <si>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</si>
  <si>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</si>
  <si>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</si>
  <si>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</si>
  <si>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</si>
  <si>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</si>
  <si>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</si>
  <si>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</si>
  <si>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</si>
  <si>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</si>
  <si>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</si>
  <si>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</si>
  <si>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</si>
  <si>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</si>
  <si>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</si>
  <si>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</si>
  <si>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</si>
  <si>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</si>
  <si>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</si>
  <si>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</si>
  <si>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</si>
  <si>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</si>
  <si>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</si>
  <si>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</si>
  <si>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</si>
  <si>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</si>
  <si>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</si>
  <si>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</si>
  <si>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</si>
  <si>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</si>
  <si>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</si>
  <si>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</si>
  <si>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</si>
  <si>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</si>
  <si>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</si>
  <si>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</si>
  <si>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</si>
  <si>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</si>
  <si>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</si>
  <si>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</si>
  <si>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</si>
  <si>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</si>
  <si>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</si>
  <si>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</si>
  <si>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</si>
  <si>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</si>
  <si>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</si>
  <si>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</si>
  <si>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</si>
  <si>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</si>
  <si>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</si>
  <si>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</si>
  <si>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</si>
  <si>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</si>
  <si>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</si>
  <si>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</si>
  <si>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</si>
  <si>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</si>
  <si>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</si>
  <si>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</si>
  <si>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</si>
  <si>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</si>
  <si>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</si>
  <si>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</si>
  <si>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</si>
  <si>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</si>
  <si>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</si>
  <si>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</si>
  <si>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</si>
  <si>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</si>
  <si>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</si>
  <si>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</si>
  <si>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</si>
  <si>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</si>
  <si>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</si>
  <si>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</si>
  <si>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</si>
  <si>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</si>
  <si>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</si>
  <si>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</si>
  <si>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</si>
  <si>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</si>
  <si>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</si>
  <si>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</si>
  <si>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</si>
  <si>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</si>
  <si>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</si>
  <si>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</si>
  <si>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</si>
  <si>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</si>
  <si>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</si>
  <si>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</si>
  <si>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</si>
  <si>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</si>
  <si>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</si>
  <si>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</si>
  <si>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</si>
  <si>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</si>
  <si>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</si>
  <si>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</si>
  <si>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</si>
  <si>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</si>
  <si>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</si>
  <si>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</si>
  <si>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</si>
  <si>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</si>
  <si>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</si>
  <si>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</si>
  <si>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</si>
  <si>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</si>
  <si>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</si>
  <si>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</si>
  <si>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</si>
  <si>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</si>
  <si>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</si>
  <si>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</si>
  <si>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</si>
  <si>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</si>
  <si>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</si>
  <si>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</si>
  <si>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</si>
  <si>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</si>
  <si>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</si>
  <si>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</si>
  <si>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</si>
  <si>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</si>
  <si>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</si>
  <si>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</si>
  <si>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</si>
  <si>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</si>
  <si>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</si>
  <si>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</si>
  <si>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</si>
  <si>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</si>
  <si>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</si>
  <si>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</si>
  <si>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</si>
  <si>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</si>
  <si>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</si>
  <si>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</si>
  <si>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</si>
  <si>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</si>
  <si>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</si>
  <si>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</si>
  <si>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</si>
  <si>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</si>
  <si>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</si>
  <si>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</si>
  <si>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</si>
  <si>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</si>
  <si>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</si>
  <si>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</si>
  <si>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</si>
  <si>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</si>
  <si>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</si>
  <si>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</si>
  <si>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</si>
  <si>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</si>
  <si>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</si>
  <si>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</si>
  <si>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</si>
  <si>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</si>
  <si>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</si>
  <si>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</si>
  <si>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</si>
  <si>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</si>
  <si>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</si>
  <si>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</si>
  <si>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</si>
  <si>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</si>
  <si>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</si>
  <si>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</si>
  <si>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</si>
  <si>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</si>
  <si>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</si>
  <si>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</si>
  <si>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</si>
  <si>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</si>
  <si>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</si>
  <si>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</si>
  <si>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</si>
  <si>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</si>
  <si>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</si>
  <si>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</si>
  <si>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</si>
  <si>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</si>
  <si>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</si>
  <si>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</si>
  <si>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</si>
  <si>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</si>
  <si>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</si>
  <si>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</si>
  <si>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</si>
  <si>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</si>
  <si>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</si>
  <si>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</si>
  <si>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</si>
  <si>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</si>
  <si>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</si>
  <si>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</si>
  <si>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</si>
  <si>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</si>
  <si>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</si>
  <si>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</si>
  <si>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</si>
  <si>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</si>
  <si>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</si>
  <si>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</si>
  <si>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</si>
  <si>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</si>
  <si>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</si>
  <si>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</si>
  <si>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</si>
  <si>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</si>
  <si>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</si>
  <si>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</si>
  <si>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</si>
  <si>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</si>
  <si>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</si>
  <si>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</si>
  <si>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</si>
  <si>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</si>
  <si>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</si>
  <si>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</si>
  <si>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</si>
  <si>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</si>
  <si>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</si>
  <si>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</si>
  <si>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</si>
  <si>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</si>
  <si>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</si>
  <si>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</si>
  <si>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</si>
  <si>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</si>
  <si>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</si>
  <si>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</si>
  <si>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</si>
  <si>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</si>
  <si>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</si>
  <si>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</si>
  <si>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</si>
  <si>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</si>
  <si>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</si>
  <si>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</si>
  <si>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</si>
  <si>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</si>
  <si>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</si>
  <si>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</si>
  <si>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</si>
  <si>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</si>
  <si>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</si>
  <si>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</si>
  <si>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</si>
  <si>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</si>
  <si>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</si>
  <si>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</si>
  <si>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</si>
  <si>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</si>
  <si>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</si>
  <si>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</si>
  <si>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</si>
  <si>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</si>
  <si>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</si>
  <si>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</si>
  <si>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</si>
  <si>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</si>
  <si>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</si>
  <si>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</si>
  <si>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</si>
  <si>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</si>
  <si>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</si>
  <si>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</si>
  <si>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</si>
  <si>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</si>
  <si>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</si>
  <si>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</si>
  <si>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</si>
  <si>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</si>
  <si>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</si>
  <si>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</si>
  <si>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</si>
  <si>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</si>
  <si>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</si>
  <si>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</si>
  <si>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</si>
  <si>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</si>
  <si>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</si>
  <si>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</si>
  <si>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</si>
  <si>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</si>
  <si>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</si>
  <si>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</si>
  <si>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</si>
  <si>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</si>
  <si>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</si>
  <si>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</si>
  <si>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</si>
  <si>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</si>
  <si>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</si>
  <si>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</si>
  <si>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</si>
  <si>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</si>
  <si>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</si>
  <si>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</si>
  <si>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</si>
  <si>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</si>
  <si>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</si>
  <si>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</si>
  <si>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</si>
  <si>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</si>
  <si>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</si>
  <si>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</si>
  <si>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</si>
  <si>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</si>
  <si>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</si>
  <si>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</si>
  <si>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</si>
  <si>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</si>
  <si>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</si>
  <si>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</si>
  <si>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</si>
  <si>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</si>
  <si>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</si>
  <si>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</si>
  <si>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</si>
  <si>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</si>
  <si>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</si>
  <si>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</si>
  <si>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</si>
  <si>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</si>
  <si>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</si>
  <si>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</si>
  <si>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</si>
  <si>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</si>
  <si>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</si>
  <si>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</si>
  <si>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</si>
  <si>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</si>
  <si>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</si>
  <si>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</si>
  <si>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</si>
  <si>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</si>
  <si>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</si>
  <si>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</si>
  <si>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</si>
  <si>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</si>
  <si>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</si>
  <si>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</si>
  <si>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</si>
  <si>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</si>
  <si>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</si>
  <si>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</si>
  <si>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</si>
  <si>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</si>
  <si>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</si>
  <si>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</si>
  <si>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</si>
  <si>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</si>
  <si>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</si>
  <si>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</si>
  <si>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</si>
  <si>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</si>
  <si>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</si>
  <si>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</si>
  <si>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</si>
  <si>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</si>
  <si>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</si>
  <si>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</si>
  <si>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</si>
  <si>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</si>
  <si>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</si>
  <si>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</si>
  <si>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</si>
  <si>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</si>
  <si>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</si>
  <si>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</si>
  <si>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</si>
  <si>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</si>
  <si>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</si>
  <si>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</si>
  <si>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</si>
  <si>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</si>
  <si>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</si>
  <si>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</si>
  <si>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</si>
  <si>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</si>
  <si>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</si>
  <si>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</si>
  <si>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</si>
  <si>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</si>
  <si>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</si>
  <si>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</si>
  <si>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</si>
  <si>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</si>
  <si>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</si>
  <si>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</si>
  <si>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</si>
  <si>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</si>
  <si>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</si>
  <si>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</si>
  <si>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</si>
  <si>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</si>
  <si>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</si>
  <si>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</si>
  <si>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</si>
  <si>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</si>
  <si>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</si>
  <si>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</si>
  <si>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</si>
  <si>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</si>
  <si>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</si>
  <si>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</si>
  <si>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</si>
  <si>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</si>
  <si>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</si>
  <si>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</si>
  <si>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</si>
  <si>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</si>
  <si>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</si>
  <si>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</si>
  <si>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</si>
  <si>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</si>
  <si>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</si>
  <si>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</si>
  <si>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</si>
  <si>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</si>
  <si>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</si>
  <si>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</si>
  <si>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</si>
  <si>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</si>
  <si>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</si>
  <si>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</si>
  <si>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</si>
  <si>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</si>
  <si>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</si>
  <si>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</si>
  <si>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</si>
  <si>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</si>
  <si>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</si>
  <si>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</si>
  <si>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</si>
  <si>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</si>
  <si>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</si>
  <si>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</si>
  <si>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</si>
  <si>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</si>
  <si>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</si>
  <si>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</si>
  <si>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</si>
  <si>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</si>
  <si>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</si>
  <si>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</si>
  <si>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</si>
  <si>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</si>
  <si>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</si>
  <si>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</si>
  <si>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</si>
  <si>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</si>
  <si>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</si>
  <si>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</si>
  <si>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</si>
  <si>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</si>
  <si>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</si>
  <si>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</si>
  <si>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</si>
  <si>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</si>
  <si>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</si>
  <si>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</si>
  <si>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</si>
  <si>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</si>
  <si>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</si>
  <si>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</si>
  <si>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</si>
  <si>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</si>
  <si>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</si>
  <si>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</si>
  <si>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</si>
  <si>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</si>
  <si>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</si>
  <si>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</si>
  <si>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</si>
  <si>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</si>
  <si>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</si>
  <si>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</si>
  <si>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</si>
  <si>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</si>
  <si>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</si>
  <si>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</si>
  <si>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</si>
  <si>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</si>
  <si>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</si>
  <si>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</si>
  <si>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</si>
  <si>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</si>
  <si>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</si>
  <si>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</si>
  <si>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</si>
  <si>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</si>
  <si>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</si>
  <si>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</si>
  <si>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</si>
  <si>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</si>
  <si>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</si>
  <si>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</si>
  <si>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</si>
  <si>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</si>
  <si>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</si>
  <si>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</si>
  <si>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</si>
  <si>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</si>
  <si>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</si>
  <si>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</si>
  <si>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</si>
  <si>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</si>
  <si>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</si>
  <si>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</si>
  <si>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</si>
  <si>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</si>
  <si>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</si>
  <si>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</si>
  <si>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</si>
  <si>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</si>
  <si>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</si>
  <si>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</si>
  <si>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</si>
  <si>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</si>
  <si>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</si>
  <si>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</si>
  <si>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</si>
  <si>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</si>
  <si>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</si>
  <si>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</si>
  <si>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</si>
  <si>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</si>
  <si>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</si>
  <si>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</si>
  <si>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</si>
  <si>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</si>
  <si>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</si>
  <si>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</si>
  <si>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</si>
  <si>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</si>
  <si>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</si>
  <si>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</si>
  <si>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</si>
  <si>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</si>
  <si>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</si>
  <si>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</si>
  <si>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</si>
  <si>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</si>
  <si>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</si>
  <si>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</si>
  <si>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</si>
  <si>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</si>
  <si>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</si>
  <si>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</si>
  <si>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</si>
  <si>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</si>
  <si>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</si>
  <si>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</si>
  <si>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</si>
  <si>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</si>
  <si>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</si>
  <si>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</si>
  <si>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</si>
  <si>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</si>
  <si>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</si>
  <si>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</si>
  <si>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</si>
  <si>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</si>
  <si>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</si>
  <si>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</si>
  <si>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</si>
  <si>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</si>
  <si>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</si>
  <si>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</si>
  <si>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</si>
  <si>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</si>
  <si>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</si>
  <si>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</si>
  <si>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</si>
  <si>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</si>
  <si>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</si>
  <si>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</si>
  <si>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</si>
  <si>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</si>
  <si>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</si>
  <si>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</si>
  <si>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</si>
  <si>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</si>
  <si>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</si>
  <si>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</si>
  <si>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</si>
  <si>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</si>
  <si>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</si>
  <si>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</si>
  <si>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</si>
  <si>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</si>
  <si>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</si>
  <si>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</si>
  <si>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</si>
  <si>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</si>
  <si>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</si>
  <si>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</si>
  <si>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</si>
  <si>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</si>
  <si>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</si>
  <si>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</si>
  <si>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</si>
  <si>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</si>
  <si>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</si>
  <si>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</si>
  <si>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</si>
  <si>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</si>
  <si>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</si>
  <si>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</si>
  <si>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</si>
  <si>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</si>
  <si>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</si>
  <si>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</si>
  <si>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</si>
  <si>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</si>
  <si>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</si>
  <si>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</si>
  <si>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</si>
  <si>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</si>
  <si>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</si>
  <si>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</si>
  <si>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</si>
  <si>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</si>
  <si>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</si>
  <si>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</si>
  <si>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</si>
  <si>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</si>
  <si>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</si>
  <si>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</si>
  <si>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</si>
  <si>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</si>
  <si>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</si>
  <si>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</si>
  <si>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</si>
  <si>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</si>
  <si>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</si>
  <si>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</si>
  <si>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</si>
  <si>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</si>
  <si>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</si>
  <si>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</si>
  <si>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</si>
  <si>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</si>
  <si>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</si>
  <si>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</si>
  <si>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</si>
  <si>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</si>
  <si>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</si>
  <si>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</si>
  <si>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</si>
  <si>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</si>
  <si>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</si>
  <si>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</si>
  <si>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</si>
  <si>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</si>
  <si>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</si>
  <si>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</si>
  <si>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</si>
  <si>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</si>
  <si>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</si>
  <si>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</si>
  <si>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</si>
  <si>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</si>
  <si>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</si>
  <si>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</si>
  <si>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</si>
  <si>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</si>
  <si>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</si>
  <si>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</si>
  <si>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</si>
  <si>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</si>
  <si>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</si>
  <si>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</si>
  <si>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</si>
  <si>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</si>
  <si>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</si>
  <si>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</si>
  <si>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</si>
  <si>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</si>
  <si>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</si>
  <si>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</si>
  <si>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</si>
  <si>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</si>
  <si>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</si>
  <si>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</si>
  <si>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</si>
  <si>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</si>
  <si>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</si>
  <si>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</si>
  <si>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</si>
  <si>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</si>
  <si>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</si>
  <si>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</si>
  <si>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</si>
  <si>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</si>
  <si>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</si>
  <si>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</si>
  <si>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</si>
  <si>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</si>
  <si>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</si>
  <si>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</si>
  <si>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</si>
  <si>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</si>
  <si>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</si>
  <si>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</si>
  <si>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</si>
  <si>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</si>
  <si>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</si>
  <si>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</si>
  <si>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</si>
  <si>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</si>
  <si>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</si>
  <si>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</si>
  <si>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</si>
  <si>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</si>
  <si>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</si>
  <si>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</si>
  <si>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</si>
  <si>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</si>
  <si>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</si>
  <si>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</si>
  <si>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</si>
  <si>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</si>
  <si>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</si>
  <si>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</si>
  <si>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</si>
  <si>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</si>
  <si>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</si>
  <si>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</si>
  <si>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</si>
  <si>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</si>
  <si>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</si>
  <si>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</si>
  <si>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</si>
  <si>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</si>
  <si>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</si>
  <si>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</si>
  <si>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</si>
  <si>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</si>
  <si>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</si>
  <si>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</si>
  <si>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</si>
  <si>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</si>
  <si>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</si>
  <si>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</si>
  <si>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</si>
  <si>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</si>
  <si>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</si>
  <si>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</si>
  <si>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</si>
  <si>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</si>
  <si>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</si>
  <si>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</si>
  <si>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</si>
  <si>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</si>
  <si>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</si>
  <si>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</si>
  <si>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</si>
  <si>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</si>
  <si>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</si>
  <si>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</si>
  <si>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</si>
  <si>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</si>
  <si>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</si>
  <si>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</si>
  <si>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</si>
  <si>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</si>
  <si>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</si>
  <si>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</si>
  <si>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</si>
  <si>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</si>
  <si>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</si>
  <si>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</si>
  <si>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</si>
  <si>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</si>
  <si>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</si>
  <si>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</si>
  <si>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</si>
  <si>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</si>
  <si>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</si>
  <si>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</si>
  <si>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</si>
  <si>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</si>
  <si>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</si>
  <si>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</si>
  <si>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</si>
  <si>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</si>
  <si>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</si>
  <si>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</si>
  <si>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</si>
  <si>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</si>
  <si>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</si>
  <si>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</si>
  <si>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</si>
  <si>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</si>
  <si>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</si>
  <si>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</si>
  <si>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</si>
  <si>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</si>
  <si>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</si>
  <si>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</si>
  <si>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</si>
  <si>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</si>
  <si>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</si>
  <si>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</si>
  <si>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</si>
  <si>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</si>
  <si>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</si>
  <si>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</si>
  <si>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</si>
  <si>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</si>
  <si>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</si>
  <si>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</si>
  <si>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</si>
  <si>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</si>
  <si>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</si>
  <si>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</si>
  <si>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</si>
  <si>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</si>
  <si>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</si>
  <si>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</si>
  <si>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</si>
  <si>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</si>
  <si>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</si>
  <si>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</si>
  <si>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</si>
  <si>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</si>
  <si>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</si>
  <si>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</si>
  <si>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</si>
  <si>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</si>
  <si>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</si>
  <si>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</si>
  <si>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</si>
  <si>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</si>
  <si>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</si>
  <si>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</si>
  <si>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</si>
  <si>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</si>
  <si>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</si>
  <si>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</si>
  <si>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</si>
  <si>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</si>
  <si>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</si>
  <si>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</si>
  <si>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</si>
  <si>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</si>
  <si>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</si>
  <si>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</si>
  <si>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</si>
  <si>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</si>
  <si>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</si>
  <si>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</si>
  <si>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</si>
  <si>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</si>
  <si>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</si>
  <si>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</si>
  <si>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</si>
  <si>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</si>
  <si>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</si>
  <si>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</si>
  <si>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</si>
  <si>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</si>
  <si>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</si>
  <si>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</si>
  <si>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</si>
  <si>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</si>
  <si>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</si>
  <si>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</si>
  <si>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</si>
  <si>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</si>
  <si>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</si>
  <si>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</si>
  <si>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</si>
  <si>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</si>
  <si>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</si>
  <si>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</si>
  <si>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</si>
  <si>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</si>
  <si>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</si>
  <si>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</si>
  <si>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</si>
  <si>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</si>
  <si>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</si>
  <si>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</si>
  <si>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</si>
  <si>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</si>
  <si>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</si>
  <si>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</si>
  <si>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</si>
  <si>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</si>
  <si>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</si>
  <si>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</si>
  <si>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</si>
  <si>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</si>
  <si>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</si>
  <si>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</si>
  <si>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</si>
  <si>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</si>
  <si>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</si>
  <si>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</si>
  <si>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</si>
  <si>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</si>
  <si>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</si>
  <si>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</si>
  <si>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</si>
  <si>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</si>
  <si>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</si>
  <si>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</si>
  <si>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</si>
  <si>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</si>
  <si>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</si>
  <si>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</si>
  <si>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</si>
  <si>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</si>
  <si>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</si>
  <si>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</si>
  <si>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</si>
  <si>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</si>
  <si>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</si>
  <si>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</si>
  <si>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</si>
  <si>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</si>
  <si>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</si>
  <si>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</si>
  <si>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</si>
  <si>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</si>
  <si>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</si>
  <si>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</si>
  <si>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</si>
  <si>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</si>
  <si>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</si>
  <si>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</si>
  <si>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</si>
  <si>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</si>
  <si>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</si>
  <si>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</si>
  <si>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</si>
  <si>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</si>
  <si>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</si>
  <si>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</si>
  <si>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</si>
  <si>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</si>
  <si>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</si>
  <si>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</si>
  <si>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</si>
  <si>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</si>
  <si>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</si>
  <si>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</si>
  <si>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</si>
  <si>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</si>
  <si>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</si>
  <si>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</si>
  <si>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</si>
  <si>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</si>
  <si>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</si>
  <si>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</si>
  <si>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</si>
  <si>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</si>
  <si>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</si>
  <si>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</si>
  <si>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</si>
  <si>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</si>
  <si>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</si>
  <si>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</si>
  <si>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</si>
  <si>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</si>
  <si>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</si>
  <si>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</si>
  <si>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</si>
  <si>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</si>
  <si>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</si>
  <si>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</si>
  <si>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</si>
  <si>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</si>
  <si>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</si>
  <si>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</si>
  <si>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</si>
  <si>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</si>
  <si>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</si>
  <si>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</si>
  <si>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</si>
  <si>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</si>
  <si>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</si>
  <si>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</si>
  <si>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</si>
  <si>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</si>
  <si>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</si>
  <si>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</si>
  <si>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</si>
  <si>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</si>
  <si>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</si>
  <si>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</si>
  <si>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</si>
  <si>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</si>
  <si>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</si>
  <si>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</si>
  <si>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</si>
  <si>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</si>
  <si>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</si>
  <si>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</si>
  <si>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</si>
  <si>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</si>
  <si>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</si>
  <si>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</si>
  <si>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</si>
  <si>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</si>
  <si>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</si>
  <si>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</si>
  <si>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</si>
  <si>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</si>
  <si>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</si>
  <si>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</si>
  <si>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</si>
  <si>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</si>
  <si>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</si>
  <si>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</si>
  <si>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</si>
  <si>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</si>
  <si>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</si>
  <si>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</si>
  <si>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</si>
  <si>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</si>
  <si>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</si>
  <si>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</si>
  <si>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</si>
  <si>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</si>
  <si>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</si>
  <si>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</si>
  <si>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</si>
  <si>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</si>
  <si>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</si>
  <si>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</si>
  <si>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</si>
  <si>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</si>
  <si>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</si>
  <si>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</si>
  <si>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</si>
  <si>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</si>
  <si>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</si>
  <si>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</si>
  <si>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</si>
  <si>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</si>
  <si>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</si>
  <si>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</si>
  <si>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</si>
  <si>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</si>
  <si>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</si>
  <si>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</si>
  <si>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</si>
  <si>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</si>
  <si>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</si>
  <si>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</si>
  <si>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</si>
  <si>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</si>
  <si>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</si>
  <si>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</si>
  <si>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</si>
  <si>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</si>
  <si>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</si>
  <si>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</si>
  <si>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</si>
  <si>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</si>
  <si>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</si>
  <si>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</si>
  <si>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</si>
  <si>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</si>
  <si>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</si>
  <si>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</si>
  <si>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</si>
  <si>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</si>
  <si>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</si>
  <si>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</si>
  <si>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</si>
  <si>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</si>
  <si>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</si>
  <si>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</si>
  <si>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</si>
  <si>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</si>
  <si>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</si>
  <si>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</si>
  <si>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</si>
  <si>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</si>
  <si>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</si>
  <si>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</si>
  <si>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</si>
  <si>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</si>
  <si>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</si>
  <si>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</si>
  <si>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</si>
  <si>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</si>
  <si>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</si>
  <si>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</si>
  <si>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</si>
  <si>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</si>
  <si>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</si>
  <si>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</si>
  <si>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</si>
  <si>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</si>
  <si>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</si>
  <si>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</si>
  <si>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</si>
  <si>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</si>
  <si>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</si>
  <si>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</si>
  <si>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</si>
  <si>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</si>
  <si>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</si>
  <si>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</si>
  <si>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</si>
  <si>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</si>
  <si>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</si>
  <si>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</si>
  <si>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</si>
  <si>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</si>
  <si>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</si>
  <si>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</si>
  <si>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</si>
  <si>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</si>
  <si>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</si>
  <si>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</si>
  <si>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</si>
  <si>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</si>
  <si>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</si>
  <si>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</si>
  <si>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</si>
  <si>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</si>
  <si>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</si>
  <si>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</si>
  <si>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</si>
  <si>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</si>
  <si>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</si>
  <si>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</si>
  <si>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</si>
  <si>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</si>
  <si>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</si>
  <si>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</si>
  <si>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</si>
  <si>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</si>
  <si>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</si>
  <si>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</si>
  <si>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</si>
  <si>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</si>
  <si>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</si>
  <si>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</si>
  <si>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</si>
  <si>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</si>
  <si>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</si>
  <si>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</si>
  <si>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</si>
  <si>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</si>
  <si>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</si>
  <si>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</si>
  <si>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</si>
  <si>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</si>
  <si>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</si>
  <si>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</si>
  <si>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</si>
  <si>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</si>
  <si>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</si>
  <si>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</si>
  <si>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</si>
  <si>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</si>
  <si>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</si>
  <si>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</si>
  <si>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</si>
  <si>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</si>
  <si>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</si>
  <si>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</si>
  <si>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</si>
  <si>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</si>
  <si>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</si>
  <si>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</si>
  <si>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</si>
  <si>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</si>
  <si>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</si>
  <si>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</si>
  <si>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</si>
  <si>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</si>
  <si>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</si>
  <si>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</si>
  <si>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</si>
  <si>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</si>
  <si>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</si>
  <si>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</si>
  <si>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</si>
  <si>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</si>
  <si>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</si>
  <si>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</si>
  <si>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</si>
  <si>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</si>
  <si>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</si>
  <si>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</si>
  <si>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</si>
  <si>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</si>
  <si>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</si>
  <si>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</si>
  <si>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</si>
  <si>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</si>
  <si>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</si>
  <si>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</si>
  <si>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</si>
  <si>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</si>
  <si>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</si>
  <si>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</si>
  <si>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</si>
  <si>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</si>
  <si>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</si>
  <si>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</si>
  <si>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</si>
  <si>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</si>
  <si>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</si>
  <si>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</si>
  <si>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</si>
  <si>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</si>
  <si>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</si>
  <si>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</si>
  <si>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</si>
  <si>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</si>
  <si>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</si>
  <si>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</si>
  <si>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</si>
  <si>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</si>
  <si>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</si>
  <si>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</si>
  <si>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</si>
  <si>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</si>
  <si>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</si>
  <si>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</si>
  <si>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</si>
  <si>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</si>
  <si>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</si>
  <si>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</si>
  <si>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</si>
  <si>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</si>
  <si>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</si>
  <si>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</si>
  <si>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</si>
  <si>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</si>
  <si>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</si>
  <si>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</si>
  <si>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</si>
  <si>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</si>
  <si>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</si>
  <si>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</si>
  <si>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</si>
  <si>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</si>
  <si>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</si>
  <si>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</si>
  <si>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</si>
  <si>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</si>
  <si>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</si>
  <si>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</si>
  <si>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</si>
  <si>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</si>
  <si>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</si>
  <si>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</si>
  <si>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</si>
  <si>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</si>
  <si>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</si>
  <si>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</si>
  <si>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</si>
  <si>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</si>
  <si>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</si>
  <si>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</si>
  <si>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</si>
  <si>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</si>
  <si>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</si>
  <si>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</si>
  <si>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</si>
  <si>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</si>
  <si>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</si>
  <si>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</si>
  <si>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</si>
  <si>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</si>
  <si>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</si>
  <si>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</si>
  <si>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</si>
  <si>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</si>
  <si>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</si>
  <si>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</si>
  <si>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</si>
  <si>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</si>
  <si>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</si>
  <si>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</si>
  <si>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</si>
  <si>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</si>
  <si>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</si>
  <si>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</si>
  <si>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</si>
  <si>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</si>
  <si>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</si>
  <si>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</si>
  <si>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</si>
  <si>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</si>
  <si>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</si>
  <si>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</si>
  <si>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</si>
  <si>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</si>
  <si>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</si>
  <si>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</si>
  <si>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</si>
  <si>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</si>
  <si>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</si>
  <si>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</si>
  <si>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</si>
  <si>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</si>
  <si>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</si>
  <si>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</si>
  <si>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</si>
  <si>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</si>
  <si>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</si>
  <si>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</si>
  <si>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</si>
  <si>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</si>
  <si>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</si>
  <si>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</si>
  <si>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</si>
  <si>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</si>
  <si>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</si>
  <si>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</si>
  <si>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</si>
  <si>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</si>
  <si>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</si>
  <si>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</si>
  <si>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</si>
  <si>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</si>
  <si>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</si>
  <si>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</si>
  <si>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</si>
  <si>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</si>
  <si>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</si>
  <si>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</si>
  <si>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</si>
  <si>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</si>
  <si>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</si>
  <si>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</si>
  <si>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</si>
  <si>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</si>
  <si>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</si>
  <si>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</si>
  <si>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</si>
  <si>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</si>
  <si>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</si>
  <si>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</si>
  <si>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</si>
  <si>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</si>
  <si>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</si>
  <si>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</si>
  <si>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</si>
  <si>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</si>
  <si>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</si>
  <si>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</si>
  <si>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</si>
  <si>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</si>
  <si>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</si>
  <si>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</si>
  <si>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</si>
  <si>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</si>
  <si>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</si>
  <si>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</si>
  <si>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</si>
  <si>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</si>
  <si>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</si>
  <si>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</si>
  <si>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</si>
  <si>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</si>
  <si>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</si>
  <si>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</si>
  <si>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</si>
  <si>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</si>
  <si>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</si>
  <si>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</si>
  <si>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</si>
  <si>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</si>
  <si>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</si>
  <si>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</si>
  <si>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</si>
  <si>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</si>
  <si>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</si>
  <si>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</si>
  <si>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</si>
  <si>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</si>
  <si>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</si>
  <si>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</si>
  <si>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</si>
  <si>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</si>
  <si>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</si>
  <si>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</si>
  <si>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</si>
  <si>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</si>
  <si>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</si>
  <si>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</si>
  <si>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</si>
  <si>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</si>
  <si>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</si>
  <si>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</si>
  <si>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</si>
  <si>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</si>
  <si>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</si>
  <si>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</si>
  <si>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</si>
  <si>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</si>
  <si>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</si>
  <si>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</si>
  <si>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</si>
  <si>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</si>
  <si>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</si>
  <si>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</si>
  <si>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</si>
  <si>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</si>
  <si>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</si>
  <si>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</si>
  <si>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</si>
  <si>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</si>
  <si>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</si>
  <si>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</si>
  <si>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</si>
  <si>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</si>
  <si>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</si>
  <si>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</si>
  <si>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</si>
  <si>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</si>
  <si>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</si>
  <si>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</si>
  <si>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</si>
  <si>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</si>
  <si>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</si>
  <si>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</si>
  <si>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</si>
  <si>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</si>
  <si>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</si>
  <si>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</si>
  <si>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</si>
  <si>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</si>
  <si>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</si>
  <si>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</si>
  <si>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</si>
  <si>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</si>
  <si>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</si>
  <si>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</si>
  <si>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</si>
  <si>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</si>
  <si>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</si>
  <si>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</si>
  <si>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</si>
  <si>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</si>
  <si>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</si>
  <si>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</si>
  <si>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</si>
  <si>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</si>
  <si>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</si>
  <si>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</si>
  <si>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</si>
  <si>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</si>
  <si>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</si>
  <si>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</si>
  <si>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</si>
  <si>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</si>
  <si>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</si>
  <si>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</si>
  <si>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</si>
  <si>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</si>
  <si>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</si>
  <si>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</si>
  <si>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</si>
  <si>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</si>
  <si>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</si>
  <si>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</si>
  <si>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</si>
  <si>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</si>
  <si>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</si>
  <si>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</si>
  <si>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</si>
  <si>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</si>
  <si>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</si>
  <si>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</si>
  <si>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</si>
  <si>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</si>
  <si>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</si>
  <si>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</si>
  <si>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</si>
  <si>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</si>
  <si>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</si>
  <si>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</si>
  <si>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</si>
  <si>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</si>
  <si>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</si>
  <si>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</si>
  <si>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</si>
  <si>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</si>
  <si>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</si>
  <si>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</si>
  <si>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</si>
  <si>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</si>
  <si>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</si>
  <si>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</si>
  <si>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</si>
  <si>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</si>
  <si>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</si>
  <si>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</si>
  <si>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</si>
  <si>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</si>
  <si>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</si>
  <si>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</si>
  <si>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</si>
  <si>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</si>
  <si>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</si>
  <si>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</si>
  <si>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</si>
  <si>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</si>
  <si>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</si>
  <si>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</si>
  <si>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</si>
  <si>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</si>
  <si>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</si>
  <si>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</si>
  <si>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</si>
  <si>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</si>
  <si>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</si>
  <si>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</si>
  <si>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</si>
  <si>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</si>
  <si>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</si>
  <si>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</si>
  <si>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</si>
  <si>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</si>
  <si>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</si>
  <si>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</si>
  <si>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</si>
  <si>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</si>
  <si>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</si>
  <si>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</si>
  <si>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</si>
  <si>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</si>
  <si>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</si>
  <si>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</si>
  <si>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</si>
  <si>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</si>
  <si>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</si>
  <si>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</si>
  <si>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</si>
  <si>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</si>
  <si>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</si>
  <si>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</si>
  <si>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</si>
  <si>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</si>
  <si>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</si>
  <si>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</si>
  <si>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</si>
  <si>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</si>
  <si>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</si>
  <si>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</si>
  <si>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</si>
  <si>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</si>
  <si>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</si>
  <si>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</si>
  <si>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</si>
  <si>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</si>
  <si>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</si>
  <si>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</si>
  <si>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</si>
  <si>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</si>
  <si>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</si>
  <si>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</si>
  <si>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</si>
  <si>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</si>
  <si>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</si>
  <si>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</si>
  <si>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</si>
  <si>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</si>
  <si>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</si>
  <si>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</si>
  <si>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</si>
  <si>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</si>
  <si>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</si>
  <si>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</si>
  <si>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</si>
  <si>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</si>
  <si>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</si>
  <si>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</si>
  <si>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</si>
  <si>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</si>
  <si>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</si>
  <si>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</si>
  <si>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</si>
  <si>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</si>
  <si>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</si>
  <si>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</si>
  <si>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</si>
  <si>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</si>
  <si>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</si>
  <si>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</si>
  <si>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</si>
  <si>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</si>
  <si>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</si>
  <si>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</si>
  <si>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</si>
  <si>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</si>
  <si>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</si>
  <si>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</si>
  <si>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</si>
  <si>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</si>
  <si>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</si>
  <si>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</si>
  <si>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</si>
  <si>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</si>
  <si>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</si>
  <si>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</si>
  <si>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</si>
  <si>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</si>
  <si>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</si>
  <si>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</si>
  <si>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</si>
  <si>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</si>
  <si>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</si>
  <si>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</si>
  <si>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</si>
  <si>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</si>
  <si>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</si>
  <si>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</si>
  <si>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</si>
  <si>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</si>
  <si>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</si>
  <si>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</si>
  <si>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</si>
  <si>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</si>
  <si>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</si>
  <si>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</si>
  <si>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</si>
  <si>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</si>
  <si>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</si>
  <si>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</si>
  <si>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</si>
  <si>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</si>
  <si>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</si>
  <si>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</si>
  <si>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</si>
  <si>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</si>
  <si>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</si>
  <si>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</si>
  <si>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</si>
  <si>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</si>
  <si>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</si>
  <si>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</si>
  <si>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</si>
  <si>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</si>
  <si>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</si>
  <si>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</si>
  <si>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</si>
  <si>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</si>
  <si>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</si>
  <si>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</si>
  <si>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</si>
  <si>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</si>
  <si>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</si>
  <si>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</si>
  <si>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</si>
  <si>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</si>
  <si>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</si>
  <si>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</si>
  <si>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</si>
  <si>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</si>
  <si>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</si>
  <si>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</si>
  <si>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</si>
  <si>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</si>
  <si>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</si>
  <si>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</si>
  <si>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</si>
  <si>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</si>
  <si>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</si>
  <si>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</si>
  <si>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</si>
  <si>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</si>
  <si>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</si>
  <si>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</si>
  <si>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</si>
  <si>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</si>
  <si>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</si>
  <si>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</si>
  <si>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</si>
  <si>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</si>
  <si>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</si>
  <si>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</si>
  <si>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</si>
  <si>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</si>
  <si>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</si>
  <si>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</si>
  <si>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</si>
  <si>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</si>
  <si>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</si>
  <si>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</si>
  <si>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</si>
  <si>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</si>
  <si>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</si>
  <si>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</si>
  <si>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</si>
  <si>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</si>
  <si>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</si>
  <si>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</si>
  <si>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</si>
  <si>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</si>
  <si>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</si>
  <si>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</si>
  <si>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</si>
  <si>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</si>
  <si>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</si>
  <si>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</si>
  <si>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</si>
  <si>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</si>
  <si>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</si>
  <si>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</si>
  <si>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</si>
  <si>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</si>
  <si>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</si>
  <si>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</si>
  <si>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</si>
  <si>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</si>
  <si>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</si>
  <si>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</si>
  <si>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</si>
  <si>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</si>
  <si>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</si>
  <si>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</si>
  <si>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</si>
  <si>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</si>
  <si>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</si>
  <si>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</si>
  <si>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</si>
  <si>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</si>
  <si>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</si>
  <si>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</si>
  <si>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</si>
  <si>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</si>
  <si>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</si>
  <si>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</si>
  <si>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</si>
  <si>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</si>
  <si>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</si>
  <si>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</si>
  <si>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</si>
  <si>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</si>
  <si>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</si>
  <si>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</si>
  <si>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</si>
  <si>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</si>
  <si>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</si>
  <si>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</si>
  <si>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</si>
  <si>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</si>
  <si>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</si>
  <si>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</si>
  <si>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</si>
  <si>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</si>
  <si>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</si>
  <si>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</si>
  <si>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</si>
  <si>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</si>
  <si>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</si>
  <si>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</si>
  <si>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</si>
  <si>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</si>
  <si>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</si>
  <si>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</si>
  <si>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</si>
  <si>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</si>
  <si>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</si>
  <si>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</si>
  <si>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</si>
  <si>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</si>
  <si>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</si>
  <si>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</si>
  <si>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</si>
  <si>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</si>
  <si>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</si>
  <si>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</si>
  <si>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</si>
  <si>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</si>
  <si>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</si>
  <si>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</si>
  <si>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</si>
  <si>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</si>
  <si>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</si>
  <si>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</si>
  <si>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</si>
  <si>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</si>
  <si>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</si>
  <si>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</si>
  <si>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</si>
  <si>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</si>
  <si>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</si>
  <si>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</si>
  <si>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</si>
  <si>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</si>
  <si>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</si>
  <si>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</si>
  <si>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</si>
  <si>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</si>
  <si>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</si>
  <si>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</si>
  <si>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</si>
  <si>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</si>
  <si>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</si>
  <si>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</si>
  <si>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</si>
  <si>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</si>
  <si>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</si>
  <si>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</si>
  <si>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</si>
  <si>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</si>
  <si>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</si>
  <si>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</si>
  <si>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</si>
  <si>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</si>
  <si>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</si>
  <si>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</si>
  <si>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</si>
  <si>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</si>
  <si>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</si>
  <si>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</si>
  <si>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</si>
  <si>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</si>
  <si>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</si>
  <si>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</si>
  <si>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</si>
  <si>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</si>
  <si>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</si>
  <si>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</si>
  <si>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</si>
  <si>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</si>
  <si>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</si>
  <si>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</si>
  <si>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</si>
  <si>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</si>
  <si>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</si>
  <si>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</si>
  <si>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</si>
  <si>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</si>
  <si>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</si>
  <si>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</si>
  <si>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</si>
  <si>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</si>
  <si>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</si>
  <si>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</si>
  <si>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</si>
  <si>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</si>
  <si>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</si>
  <si>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</si>
  <si>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</si>
  <si>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</si>
  <si>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</si>
  <si>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</si>
  <si>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</si>
  <si>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</si>
  <si>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</si>
  <si>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</si>
  <si>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</si>
  <si>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</si>
  <si>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</si>
  <si>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</si>
  <si>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</si>
  <si>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</si>
  <si>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</si>
  <si>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</si>
  <si>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</si>
  <si>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</si>
  <si>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</si>
  <si>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</si>
  <si>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</si>
  <si>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</si>
  <si>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</si>
  <si>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</si>
  <si>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</si>
  <si>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</si>
  <si>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</si>
  <si>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</si>
  <si>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</si>
  <si>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</si>
  <si>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</si>
  <si>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</si>
  <si>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</si>
  <si>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</si>
  <si>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</si>
  <si>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</si>
  <si>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</si>
  <si>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</si>
  <si>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</si>
  <si>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</si>
  <si>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</si>
  <si>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</si>
  <si>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</si>
  <si>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</si>
  <si>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</si>
  <si>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</si>
  <si>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</si>
  <si>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</si>
  <si>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</si>
  <si>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</si>
  <si>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</si>
  <si>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</si>
  <si>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</si>
  <si>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</si>
  <si>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</si>
  <si>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</si>
  <si>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</si>
  <si>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</si>
  <si>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</si>
  <si>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</si>
  <si>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</si>
  <si>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</si>
  <si>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</si>
  <si>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</si>
  <si>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</si>
  <si>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</si>
  <si>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</si>
  <si>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</si>
  <si>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</si>
  <si>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</si>
  <si>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</si>
  <si>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</si>
  <si>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</si>
  <si>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</si>
  <si>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</si>
  <si>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</si>
  <si>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</si>
  <si>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</si>
  <si>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</si>
  <si>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</si>
  <si>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</si>
  <si>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</si>
  <si>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</si>
  <si>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</si>
  <si>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</si>
  <si>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</si>
  <si>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</si>
  <si>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</si>
  <si>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</si>
  <si>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</si>
  <si>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</si>
  <si>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</si>
  <si>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</si>
  <si>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</si>
  <si>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</si>
  <si>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</si>
  <si>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</si>
  <si>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</si>
  <si>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</si>
  <si>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</si>
  <si>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</si>
  <si>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</si>
  <si>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</si>
  <si>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</si>
  <si>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</si>
  <si>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</si>
  <si>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</si>
  <si>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</si>
  <si>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</si>
  <si>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</si>
  <si>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</si>
  <si>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</si>
  <si>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</si>
  <si>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</si>
  <si>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</si>
  <si>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</si>
  <si>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</si>
  <si>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</si>
  <si>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</si>
  <si>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</si>
  <si>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</si>
  <si>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</si>
  <si>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</si>
  <si>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</si>
  <si>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</si>
  <si>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</si>
  <si>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</si>
  <si>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</si>
  <si>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</si>
  <si>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</si>
  <si>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</si>
  <si>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</si>
  <si>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</si>
  <si>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</si>
  <si>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</si>
  <si>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</si>
  <si>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</si>
  <si>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</si>
  <si>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</si>
  <si>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</si>
  <si>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</si>
  <si>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</si>
  <si>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</si>
  <si>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</si>
  <si>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</si>
  <si>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</si>
  <si>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</si>
  <si>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</si>
  <si>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</si>
  <si>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</si>
  <si>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</si>
  <si>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</si>
  <si>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</si>
  <si>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</si>
  <si>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</si>
  <si>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</si>
  <si>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</si>
  <si>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</si>
  <si>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</si>
  <si>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</si>
  <si>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</si>
  <si>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</si>
  <si>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</si>
  <si>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</si>
  <si>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</si>
  <si>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</si>
  <si>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</si>
  <si>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</si>
  <si>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</si>
  <si>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</si>
  <si>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</si>
  <si>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</si>
  <si>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</si>
  <si>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</si>
  <si>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</si>
  <si>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</si>
  <si>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</si>
  <si>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</si>
  <si>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</si>
  <si>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</si>
  <si>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</si>
  <si>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</si>
  <si>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</si>
  <si>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</si>
  <si>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</si>
  <si>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</si>
  <si>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</si>
  <si>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</si>
  <si>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</si>
  <si>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</si>
  <si>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</si>
  <si>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</si>
  <si>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</si>
  <si>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</si>
  <si>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</si>
  <si>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</si>
  <si>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</si>
  <si>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</si>
  <si>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</si>
  <si>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</si>
  <si>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</si>
  <si>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</si>
  <si>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</si>
  <si>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</si>
  <si>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</si>
  <si>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</si>
  <si>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</si>
  <si>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</si>
  <si>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</si>
  <si>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</si>
  <si>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</si>
  <si>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</si>
  <si>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</si>
  <si>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</si>
  <si>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</si>
  <si>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</si>
  <si>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</si>
  <si>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</si>
  <si>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</si>
  <si>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</si>
  <si>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</si>
  <si>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</si>
  <si>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</si>
  <si>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</si>
  <si>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</si>
  <si>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</si>
  <si>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</si>
  <si>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</si>
  <si>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</si>
  <si>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</si>
  <si>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</si>
  <si>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</si>
  <si>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</si>
  <si>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</si>
  <si>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</si>
  <si>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</si>
  <si>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</si>
  <si>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</si>
  <si>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</si>
  <si>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</si>
  <si>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</si>
  <si>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</si>
  <si>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</si>
  <si>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</si>
  <si>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</si>
  <si>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</si>
  <si>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</si>
  <si>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</si>
  <si>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</si>
  <si>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</si>
  <si>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</si>
  <si>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</si>
  <si>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</si>
  <si>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</si>
  <si>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</si>
  <si>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</si>
  <si>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</si>
  <si>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</si>
  <si>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</si>
  <si>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</si>
  <si>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</si>
  <si>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</si>
  <si>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</si>
  <si>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</si>
  <si>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</si>
  <si>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</si>
  <si>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</si>
  <si>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</si>
  <si>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</si>
  <si>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</si>
  <si>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</si>
  <si>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</si>
  <si>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</si>
  <si>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</si>
  <si>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</si>
  <si>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</si>
  <si>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</si>
  <si>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</si>
  <si>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</si>
  <si>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</si>
  <si>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</si>
  <si>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</si>
  <si>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</si>
  <si>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</si>
  <si>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</si>
  <si>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</si>
  <si>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</si>
  <si>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</si>
  <si>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</si>
  <si>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</si>
  <si>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</si>
  <si>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</si>
  <si>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</si>
  <si>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</si>
  <si>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</si>
  <si>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</si>
  <si>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</si>
  <si>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</si>
  <si>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</si>
  <si>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</si>
  <si>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</si>
  <si>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</si>
  <si>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</si>
  <si>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</si>
  <si>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</si>
  <si>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</si>
  <si>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</si>
  <si>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</si>
  <si>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</si>
  <si>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</si>
  <si>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</si>
  <si>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</si>
  <si>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</si>
  <si>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</si>
  <si>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</si>
  <si>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</si>
  <si>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</si>
  <si>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</si>
  <si>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</si>
  <si>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</si>
  <si>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</si>
  <si>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</si>
  <si>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</si>
  <si>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</si>
  <si>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</si>
  <si>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</si>
  <si>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</si>
  <si>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</si>
  <si>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</si>
  <si>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</si>
  <si>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</si>
  <si>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</si>
  <si>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</si>
  <si>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</si>
  <si>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</si>
  <si>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</si>
  <si>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</si>
  <si>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</si>
  <si>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</si>
  <si>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</si>
  <si>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</si>
  <si>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</si>
  <si>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</si>
  <si>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</si>
  <si>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</si>
  <si>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</si>
  <si>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</si>
  <si>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</si>
  <si>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</si>
  <si>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</si>
  <si>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</si>
  <si>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</si>
  <si>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</si>
  <si>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</si>
  <si>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</si>
  <si>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</si>
  <si>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</si>
  <si>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</si>
  <si>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</si>
  <si>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</si>
  <si>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</si>
  <si>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</si>
  <si>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</si>
  <si>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</si>
  <si>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</si>
  <si>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</si>
  <si>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</si>
  <si>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</si>
  <si>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</si>
  <si>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</si>
  <si>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</si>
  <si>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</si>
  <si>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</si>
  <si>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</si>
  <si>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</si>
  <si>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</si>
  <si>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</si>
  <si>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</si>
  <si>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</si>
  <si>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</si>
  <si>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</si>
  <si>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</si>
  <si>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</si>
  <si>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</si>
  <si>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</si>
  <si>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</si>
  <si>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</si>
  <si>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</si>
  <si>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</si>
  <si>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</si>
  <si>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</si>
  <si>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</si>
  <si>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</si>
  <si>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</si>
  <si>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</si>
  <si>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</si>
  <si>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</si>
  <si>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</si>
  <si>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</si>
  <si>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</si>
  <si>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</si>
  <si>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</si>
  <si>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</si>
  <si>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</si>
  <si>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</si>
  <si>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</si>
  <si>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</si>
  <si>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</si>
  <si>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</si>
  <si>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</si>
  <si>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</si>
  <si>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</si>
  <si>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</si>
  <si>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</si>
  <si>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</si>
  <si>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</si>
  <si>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</si>
  <si>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</si>
  <si>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</si>
  <si>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</si>
  <si>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</si>
  <si>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</si>
  <si>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</si>
  <si>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</si>
  <si>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</si>
  <si>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</si>
  <si>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</si>
  <si>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</si>
  <si>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</si>
  <si>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</si>
  <si>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</si>
  <si>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</si>
  <si>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</si>
  <si>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</si>
  <si>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</si>
  <si>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</si>
  <si>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</si>
  <si>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</si>
  <si>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</si>
  <si>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</si>
  <si>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</si>
  <si>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</si>
  <si>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</si>
  <si>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</si>
  <si>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</si>
  <si>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</si>
  <si>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</si>
  <si>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</si>
  <si>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</si>
  <si>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</si>
  <si>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</si>
  <si>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</si>
  <si>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</si>
  <si>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</si>
  <si>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</si>
  <si>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</si>
  <si>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</si>
  <si>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</si>
  <si>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</si>
  <si>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</si>
  <si>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</si>
  <si>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</si>
  <si>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</si>
  <si>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</si>
  <si>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</si>
  <si>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</si>
  <si>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</si>
  <si>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</si>
  <si>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</si>
  <si>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</si>
  <si>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</si>
  <si>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</si>
  <si>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</si>
  <si>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</si>
  <si>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</si>
  <si>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</si>
  <si>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</si>
  <si>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</si>
  <si>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</si>
  <si>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</si>
  <si>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</si>
  <si>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</si>
  <si>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</si>
  <si>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</si>
  <si>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</si>
  <si>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</si>
  <si>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</si>
  <si>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</si>
  <si>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</si>
  <si>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</si>
  <si>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</si>
  <si>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</si>
  <si>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</si>
  <si>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</si>
  <si>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</si>
  <si>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</si>
  <si>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</si>
  <si>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</si>
  <si>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</si>
  <si>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</si>
  <si>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</si>
  <si>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</si>
  <si>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</si>
  <si>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</si>
  <si>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</si>
  <si>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</si>
  <si>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</si>
  <si>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</si>
  <si>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</si>
  <si>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</si>
  <si>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</si>
  <si>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</si>
  <si>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</si>
  <si>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</si>
  <si>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</si>
  <si>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</si>
  <si>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</si>
  <si>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</si>
  <si>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</si>
  <si>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</si>
  <si>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</si>
  <si>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</si>
  <si>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</si>
  <si>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</si>
  <si>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</si>
  <si>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</si>
  <si>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</si>
  <si>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</si>
  <si>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</si>
  <si>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</si>
  <si>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</si>
  <si>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</si>
  <si>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</si>
  <si>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</si>
  <si>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</si>
  <si>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</si>
  <si>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</si>
  <si>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</si>
  <si>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</si>
  <si>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</si>
  <si>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</si>
  <si>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</si>
  <si>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</si>
  <si>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</si>
  <si>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</si>
  <si>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</si>
  <si>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</si>
  <si>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</si>
  <si>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</si>
  <si>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</si>
  <si>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</si>
  <si>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</si>
  <si>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</si>
  <si>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</si>
  <si>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</si>
  <si>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</si>
  <si>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</si>
  <si>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</si>
  <si>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</si>
  <si>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</si>
  <si>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</si>
  <si>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</si>
  <si>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</si>
  <si>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</si>
  <si>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</si>
  <si>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</si>
  <si>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</si>
  <si>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</si>
  <si>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</si>
  <si>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</si>
  <si>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</si>
  <si>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</si>
  <si>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</si>
  <si>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</si>
  <si>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</si>
  <si>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</si>
  <si>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</si>
  <si>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</si>
  <si>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</si>
  <si>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</si>
  <si>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</si>
  <si>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</si>
  <si>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</si>
  <si>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</si>
  <si>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</si>
  <si>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</si>
  <si>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</si>
  <si>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</si>
  <si>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</si>
  <si>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</si>
  <si>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</si>
  <si>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</si>
  <si>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</si>
  <si>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</si>
  <si>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</si>
  <si>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</si>
  <si>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</si>
  <si>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</si>
  <si>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</si>
  <si>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</si>
  <si>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</si>
  <si>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</si>
  <si>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</si>
  <si>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</si>
  <si>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</si>
  <si>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</si>
  <si>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</si>
  <si>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</si>
  <si>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</si>
  <si>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</si>
  <si>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</si>
  <si>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</si>
  <si>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</si>
  <si>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</si>
  <si>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</si>
  <si>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</si>
  <si>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</si>
  <si>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</si>
  <si>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</si>
  <si>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</si>
  <si>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</si>
  <si>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</si>
  <si>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</si>
  <si>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</si>
  <si>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</si>
  <si>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</si>
  <si>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</si>
  <si>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</si>
  <si>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</si>
  <si>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</si>
  <si>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</si>
  <si>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</si>
  <si>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</si>
  <si>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</si>
  <si>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</si>
  <si>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</si>
  <si>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</si>
  <si>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</si>
  <si>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</si>
  <si>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</si>
  <si>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</si>
  <si>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</si>
  <si>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</si>
  <si>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</si>
  <si>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</si>
  <si>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</si>
  <si>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</si>
  <si>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</si>
  <si>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</si>
  <si>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</si>
  <si>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</si>
  <si>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</si>
  <si>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</si>
  <si>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</si>
  <si>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</si>
  <si>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</si>
  <si>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</si>
  <si>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</si>
  <si>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</si>
  <si>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</si>
  <si>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</si>
  <si>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</si>
  <si>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</si>
  <si>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</si>
  <si>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</si>
  <si>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</si>
  <si>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</si>
  <si>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</si>
  <si>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</si>
  <si>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</si>
  <si>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</si>
  <si>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</si>
  <si>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</si>
  <si>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</si>
  <si>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</si>
  <si>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</si>
  <si>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</si>
  <si>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</si>
  <si>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</si>
  <si>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</si>
  <si>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</si>
  <si>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</si>
  <si>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</si>
  <si>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</si>
  <si>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</si>
  <si>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</si>
  <si>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</si>
  <si>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</si>
  <si>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</si>
  <si>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</si>
  <si>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</si>
  <si>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</si>
  <si>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</si>
  <si>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</si>
  <si>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</si>
  <si>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</si>
  <si>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</si>
  <si>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</si>
  <si>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</si>
  <si>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</si>
  <si>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</si>
  <si>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</si>
  <si>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</si>
  <si>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</si>
  <si>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</si>
  <si>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</si>
  <si>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</si>
  <si>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</si>
  <si>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</si>
  <si>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</si>
  <si>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</si>
  <si>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</si>
  <si>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</si>
  <si>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</si>
  <si>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</si>
  <si>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</si>
  <si>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</si>
  <si>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</si>
  <si>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</si>
  <si>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</si>
  <si>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</si>
  <si>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</si>
  <si>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</si>
  <si>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</si>
  <si>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</si>
  <si>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</si>
  <si>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</si>
  <si>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</si>
  <si>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</si>
  <si>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</si>
  <si>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</si>
  <si>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</si>
  <si>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</si>
  <si>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</si>
  <si>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</si>
  <si>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</si>
  <si>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</si>
  <si>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</si>
  <si>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</si>
  <si>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</si>
  <si>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</si>
  <si>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</si>
  <si>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</si>
  <si>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</si>
  <si>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</si>
  <si>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</si>
  <si>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</si>
  <si>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</si>
  <si>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</si>
  <si>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</si>
  <si>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</si>
  <si>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</si>
  <si>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</si>
  <si>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</si>
  <si>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</si>
  <si>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</si>
  <si>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</si>
  <si>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</si>
  <si>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</si>
  <si>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</si>
  <si>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</si>
  <si>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</si>
  <si>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</si>
  <si>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</si>
  <si>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</si>
  <si>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</si>
  <si>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</si>
  <si>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</si>
  <si>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</si>
  <si>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</si>
  <si>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</si>
  <si>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</si>
  <si>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</si>
  <si>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</si>
  <si>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</si>
  <si>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</si>
  <si>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</si>
  <si>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</si>
  <si>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</si>
  <si>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</si>
  <si>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</si>
  <si>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</si>
  <si>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</si>
  <si>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</si>
  <si>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</si>
  <si>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</si>
  <si>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</si>
  <si>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</si>
  <si>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</si>
  <si>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</si>
  <si>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</si>
  <si>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</si>
  <si>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</si>
  <si>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</si>
  <si>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</si>
  <si>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</si>
  <si>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</si>
  <si>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</si>
  <si>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</si>
  <si>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</si>
  <si>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</si>
  <si>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</si>
  <si>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</si>
  <si>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</si>
  <si>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</si>
  <si>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</si>
  <si>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</si>
  <si>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</si>
  <si>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</si>
  <si>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</si>
  <si>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</si>
  <si>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</si>
  <si>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</si>
  <si>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</si>
  <si>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</si>
  <si>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</si>
  <si>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</si>
  <si>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</si>
  <si>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</si>
  <si>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</si>
  <si>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</si>
  <si>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</si>
  <si>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</si>
  <si>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</si>
  <si>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</si>
  <si>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</si>
  <si>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</si>
  <si>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</si>
  <si>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</si>
  <si>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</si>
  <si>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</si>
  <si>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</si>
  <si>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</si>
  <si>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</si>
  <si>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</si>
  <si>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</si>
  <si>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</si>
  <si>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</si>
  <si>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</si>
  <si>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</si>
  <si>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</si>
  <si>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</si>
  <si>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</si>
  <si>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</si>
  <si>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</si>
  <si>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</si>
  <si>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</si>
  <si>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</si>
  <si>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</si>
  <si>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</si>
  <si>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</si>
  <si>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</si>
  <si>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</si>
  <si>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</si>
  <si>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</si>
  <si>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</si>
  <si>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</si>
  <si>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</si>
  <si>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</si>
  <si>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</si>
  <si>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</si>
  <si>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</si>
  <si>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</si>
  <si>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</si>
  <si>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</si>
  <si>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</si>
  <si>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</si>
  <si>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</si>
  <si>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</si>
  <si>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</si>
  <si>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</si>
  <si>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</si>
  <si>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</si>
  <si>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</si>
  <si>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</si>
  <si>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</si>
  <si>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</si>
  <si>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</si>
  <si>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</si>
  <si>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</si>
  <si>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</si>
  <si>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</si>
  <si>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</si>
  <si>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</si>
  <si>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</si>
  <si>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</si>
  <si>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</si>
  <si>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</si>
  <si>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</si>
  <si>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</si>
  <si>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</si>
  <si>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</si>
  <si>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</si>
  <si>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</si>
  <si>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</si>
  <si>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</si>
  <si>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</si>
  <si>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</si>
  <si>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</si>
  <si>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</si>
  <si>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</si>
  <si>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</si>
  <si>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</si>
  <si>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</si>
  <si>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</si>
  <si>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</si>
  <si>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</si>
  <si>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</si>
  <si>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</si>
  <si>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</si>
  <si>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</si>
  <si>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</si>
  <si>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</si>
  <si>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</si>
  <si>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</si>
  <si>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</si>
  <si>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</si>
  <si>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</si>
  <si>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</si>
  <si>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</si>
  <si>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</si>
  <si>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</si>
  <si>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</si>
  <si>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</si>
  <si>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</si>
  <si>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</si>
  <si>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</si>
  <si>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</si>
  <si>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</si>
  <si>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</si>
  <si>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</si>
  <si>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</si>
  <si>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</si>
  <si>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</si>
  <si>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</si>
  <si>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</si>
  <si>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</si>
  <si>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</si>
  <si>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</si>
  <si>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</si>
  <si>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</si>
  <si>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</si>
  <si>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</si>
  <si>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</si>
  <si>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</si>
  <si>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</si>
  <si>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</si>
  <si>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</si>
  <si>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</si>
  <si>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</si>
  <si>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</si>
  <si>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</si>
  <si>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</si>
  <si>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</si>
  <si>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</si>
  <si>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</si>
  <si>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</si>
  <si>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</si>
  <si>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</si>
  <si>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</si>
  <si>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</si>
  <si>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</si>
  <si>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</si>
  <si>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</si>
  <si>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</si>
  <si>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</si>
  <si>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</si>
  <si>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</si>
  <si>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</si>
  <si>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</si>
  <si>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</si>
  <si>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</si>
  <si>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</si>
  <si>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</si>
  <si>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</si>
  <si>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</si>
  <si>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</si>
  <si>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</si>
  <si>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</si>
  <si>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</si>
  <si>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</si>
  <si>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</si>
  <si>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</si>
  <si>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</si>
  <si>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</si>
  <si>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</si>
  <si>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</si>
  <si>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</si>
  <si>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</si>
  <si>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</si>
  <si>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</si>
  <si>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</si>
  <si>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</si>
  <si>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</si>
  <si>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</si>
  <si>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</si>
  <si>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</si>
  <si>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</si>
  <si>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</si>
  <si>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</si>
  <si>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</si>
  <si>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</si>
  <si>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</si>
  <si>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</si>
  <si>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</si>
  <si>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</si>
  <si>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</si>
  <si>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</si>
  <si>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</si>
  <si>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</si>
  <si>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</si>
  <si>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</si>
  <si>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</si>
  <si>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</si>
  <si>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</si>
  <si>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</si>
  <si>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</si>
  <si>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</si>
  <si>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</si>
  <si>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</si>
  <si>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</si>
  <si>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</si>
  <si>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</si>
  <si>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</si>
  <si>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</si>
  <si>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</si>
  <si>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</si>
  <si>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</si>
  <si>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</si>
  <si>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</si>
  <si>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</si>
  <si>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</si>
  <si>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</si>
  <si>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</si>
  <si>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</si>
  <si>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</si>
  <si>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</si>
  <si>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</si>
  <si>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</si>
  <si>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</si>
  <si>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</si>
  <si>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</si>
  <si>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</si>
  <si>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</si>
  <si>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</si>
  <si>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</si>
  <si>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</si>
  <si>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</si>
  <si>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</si>
  <si>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</si>
  <si>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</si>
  <si>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</si>
  <si>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</si>
  <si>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</si>
  <si>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</si>
  <si>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</si>
  <si>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</si>
  <si>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</si>
  <si>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</si>
  <si>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</si>
  <si>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</si>
  <si>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</si>
  <si>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</si>
  <si>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</si>
  <si>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</si>
  <si>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</si>
  <si>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</si>
  <si>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</si>
  <si>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</si>
  <si>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</si>
  <si>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</si>
  <si>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</si>
  <si>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</si>
  <si>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</si>
  <si>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</si>
  <si>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</si>
  <si>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</si>
  <si>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</si>
  <si>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</si>
  <si>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</si>
  <si>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</si>
  <si>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</si>
  <si>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</si>
  <si>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</si>
  <si>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</si>
  <si>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</si>
  <si>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</si>
  <si>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</si>
  <si>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</si>
  <si>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</si>
  <si>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</si>
  <si>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</si>
  <si>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</si>
  <si>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</si>
  <si>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</si>
  <si>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</si>
  <si>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</si>
  <si>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</si>
  <si>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</si>
  <si>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</si>
  <si>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</si>
  <si>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</si>
  <si>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</si>
  <si>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</si>
  <si>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</si>
  <si>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</si>
  <si>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</si>
  <si>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</si>
  <si>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</si>
  <si>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</si>
  <si>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</si>
  <si>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</si>
  <si>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</si>
  <si>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</si>
  <si>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</si>
  <si>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</si>
  <si>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</si>
  <si>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</si>
  <si>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</si>
  <si>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</si>
  <si>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</si>
  <si>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</si>
  <si>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</si>
  <si>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</si>
  <si>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</si>
  <si>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</si>
  <si>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</si>
  <si>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</si>
  <si>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</si>
  <si>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</si>
  <si>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</si>
  <si>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</si>
  <si>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</si>
  <si>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</si>
  <si>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</si>
  <si>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</si>
  <si>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</si>
  <si>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</si>
  <si>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</si>
  <si>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</si>
  <si>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</si>
  <si>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</si>
  <si>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</si>
  <si>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</si>
  <si>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</si>
  <si>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</si>
  <si>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</si>
  <si>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</si>
  <si>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</si>
  <si>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</si>
  <si>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</si>
  <si>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</si>
  <si>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</si>
  <si>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</si>
  <si>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</si>
  <si>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</si>
  <si>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</si>
  <si>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</si>
  <si>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</si>
  <si>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</si>
  <si>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</si>
  <si>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</si>
  <si>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</si>
  <si>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</si>
  <si>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</si>
  <si>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</si>
  <si>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</si>
  <si>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</si>
  <si>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</si>
  <si>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</si>
  <si>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</si>
  <si>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</si>
  <si>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</si>
  <si>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</si>
  <si>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</si>
  <si>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</si>
  <si>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</si>
  <si>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</si>
  <si>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</si>
  <si>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</si>
  <si>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</si>
  <si>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</si>
  <si>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</si>
  <si>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</si>
  <si>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</si>
  <si>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</si>
  <si>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</si>
  <si>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</si>
  <si>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</si>
  <si>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</si>
  <si>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</si>
  <si>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</si>
  <si>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</si>
  <si>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</si>
  <si>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</si>
  <si>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</si>
  <si>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</si>
  <si>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</si>
  <si>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</si>
  <si>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</si>
  <si>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</si>
  <si>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</si>
  <si>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</si>
  <si>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</si>
  <si>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</si>
  <si>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</si>
  <si>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</si>
  <si>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</si>
  <si>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</si>
  <si>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</si>
  <si>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</si>
  <si>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</si>
  <si>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</si>
  <si>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</si>
  <si>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</si>
  <si>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</si>
  <si>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</si>
  <si>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</si>
  <si>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</si>
  <si>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</si>
  <si>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</si>
  <si>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</si>
  <si>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</si>
  <si>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</si>
  <si>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</si>
  <si>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</si>
  <si>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</si>
  <si>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</si>
  <si>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</si>
  <si>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</si>
  <si>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</si>
  <si>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</si>
  <si>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</si>
  <si>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</si>
  <si>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</si>
  <si>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</si>
  <si>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</si>
  <si>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</si>
  <si>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</si>
  <si>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</si>
  <si>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</si>
  <si>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</si>
  <si>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</si>
  <si>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</si>
  <si>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</si>
  <si>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</si>
  <si>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</si>
  <si>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</si>
  <si>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</si>
  <si>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</si>
  <si>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</si>
  <si>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</si>
  <si>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</si>
  <si>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</si>
  <si>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</si>
  <si>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</si>
  <si>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</si>
  <si>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</si>
  <si>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</si>
  <si>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</si>
  <si>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</si>
  <si>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</si>
  <si>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</si>
  <si>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</si>
  <si>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</si>
  <si>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</si>
  <si>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</si>
  <si>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</si>
  <si>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</si>
  <si>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</si>
  <si>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</si>
  <si>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</si>
  <si>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</si>
  <si>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</si>
  <si>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</si>
  <si>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</si>
  <si>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</si>
  <si>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</si>
  <si>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</si>
  <si>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</si>
  <si>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</si>
  <si>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</si>
  <si>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</si>
  <si>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</si>
  <si>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</si>
  <si>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</si>
  <si>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</si>
  <si>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</si>
  <si>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</si>
  <si>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</si>
  <si>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</si>
  <si>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</si>
  <si>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</si>
  <si>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</si>
  <si>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</si>
  <si>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</si>
  <si>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</si>
  <si>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</si>
  <si>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</si>
  <si>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</si>
  <si>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</si>
  <si>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</si>
  <si>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</si>
  <si>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</si>
  <si>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</si>
  <si>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</si>
  <si>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</si>
  <si>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</si>
  <si>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</si>
  <si>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</si>
  <si>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</si>
  <si>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</si>
  <si>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</si>
  <si>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</si>
  <si>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</si>
  <si>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</si>
  <si>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</si>
  <si>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</si>
  <si>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</si>
  <si>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</si>
  <si>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</si>
  <si>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</si>
  <si>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</si>
  <si>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</si>
  <si>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</si>
  <si>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</si>
  <si>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</si>
  <si>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</si>
  <si>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</si>
  <si>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</si>
  <si>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</si>
  <si>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</si>
  <si>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</si>
  <si>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</si>
  <si>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</si>
  <si>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</si>
  <si>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</si>
  <si>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</si>
  <si>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</si>
  <si>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</si>
  <si>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</si>
  <si>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</si>
  <si>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</si>
  <si>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</si>
  <si>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</si>
  <si>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</si>
  <si>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</si>
  <si>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</si>
  <si>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</si>
  <si>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</si>
  <si>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</si>
  <si>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</si>
  <si>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</si>
  <si>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</si>
  <si>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</si>
  <si>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</si>
  <si>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</si>
  <si>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</si>
  <si>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</si>
  <si>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</si>
  <si>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</si>
  <si>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</si>
  <si>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</si>
  <si>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</si>
  <si>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</si>
  <si>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</si>
  <si>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</si>
  <si>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</si>
  <si>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</si>
  <si>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</si>
  <si>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</si>
  <si>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</si>
  <si>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</si>
  <si>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</si>
  <si>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</si>
  <si>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</si>
  <si>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</si>
  <si>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</si>
  <si>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</si>
  <si>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</si>
  <si>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</si>
  <si>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</si>
  <si>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</si>
  <si>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</si>
  <si>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</si>
  <si>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</si>
  <si>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</si>
  <si>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</si>
  <si>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</si>
  <si>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</si>
  <si>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</si>
  <si>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</si>
  <si>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</si>
  <si>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</si>
  <si>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</si>
  <si>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</si>
  <si>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</si>
  <si>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</si>
  <si>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</si>
  <si>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</si>
  <si>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</si>
  <si>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</si>
  <si>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</si>
  <si>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</si>
  <si>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</si>
  <si>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</si>
  <si>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</si>
  <si>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</si>
  <si>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</si>
  <si>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</si>
  <si>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</si>
  <si>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</si>
  <si>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</si>
  <si>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</si>
  <si>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</si>
  <si>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</si>
  <si>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</si>
  <si>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</si>
  <si>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</si>
  <si>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</si>
  <si>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</si>
  <si>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</si>
  <si>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</si>
  <si>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</si>
  <si>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</si>
  <si>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</si>
  <si>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</si>
  <si>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</si>
  <si>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</si>
  <si>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</si>
  <si>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</si>
  <si>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</si>
  <si>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</si>
  <si>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</si>
  <si>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</si>
  <si>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</si>
  <si>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</si>
  <si>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</si>
  <si>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</si>
  <si>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</si>
  <si>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</si>
  <si>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</si>
  <si>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</si>
  <si>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</si>
  <si>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</si>
  <si>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</si>
  <si>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</si>
  <si>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</si>
  <si>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</si>
  <si>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</si>
  <si>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</si>
  <si>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</si>
  <si>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</si>
  <si>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</si>
  <si>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</si>
  <si>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</si>
  <si>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</si>
  <si>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</si>
  <si>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</si>
  <si>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</si>
  <si>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</si>
  <si>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</si>
  <si>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</si>
  <si>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</si>
  <si>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</si>
  <si>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</si>
  <si>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</si>
  <si>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</si>
  <si>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</si>
  <si>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</si>
  <si>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</si>
  <si>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</si>
  <si>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</si>
  <si>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</si>
  <si>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</si>
  <si>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</si>
  <si>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</si>
  <si>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</si>
  <si>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</si>
  <si>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</si>
  <si>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</si>
  <si>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</si>
  <si>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</si>
  <si>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</si>
  <si>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</si>
  <si>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</si>
  <si>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</si>
  <si>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</si>
  <si>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</si>
  <si>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</si>
  <si>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</si>
  <si>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</si>
  <si>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</si>
  <si>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</si>
  <si>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</si>
  <si>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</si>
  <si>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</si>
  <si>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</si>
  <si>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</si>
  <si>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</si>
  <si>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</si>
  <si>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</si>
  <si>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</si>
  <si>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</si>
  <si>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</si>
  <si>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</si>
  <si>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</si>
  <si>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</si>
  <si>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</si>
  <si>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</si>
  <si>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</si>
  <si>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</si>
  <si>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</si>
  <si>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</si>
  <si>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</si>
  <si>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</si>
  <si>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</si>
  <si>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</si>
  <si>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</si>
  <si>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</si>
  <si>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</si>
  <si>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</si>
  <si>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</si>
  <si>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</si>
  <si>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</si>
  <si>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</si>
  <si>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</si>
  <si>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</si>
  <si>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</si>
  <si>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</si>
  <si>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</si>
  <si>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</si>
  <si>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</si>
  <si>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</si>
  <si>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</si>
  <si>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</si>
  <si>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</si>
  <si>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</si>
  <si>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</si>
  <si>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</si>
  <si>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</si>
  <si>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</si>
  <si>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</si>
  <si>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</si>
  <si>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</si>
  <si>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</si>
  <si>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</si>
  <si>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</si>
  <si>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</si>
  <si>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</si>
  <si>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</si>
  <si>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</si>
  <si>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</si>
  <si>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</si>
  <si>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</si>
  <si>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</si>
  <si>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</si>
  <si>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</si>
  <si>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</si>
  <si>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</si>
  <si>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</si>
  <si>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</si>
  <si>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</si>
  <si>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</si>
  <si>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</si>
  <si>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</si>
  <si>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</si>
  <si>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</si>
  <si>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</si>
  <si>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</si>
  <si>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</si>
  <si>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</si>
  <si>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</si>
  <si>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</si>
  <si>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</si>
  <si>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</si>
  <si>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</si>
  <si>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</si>
  <si>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</si>
  <si>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</si>
  <si>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</si>
  <si>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</si>
  <si>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</si>
  <si>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</si>
  <si>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</si>
  <si>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</si>
  <si>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</si>
  <si>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</si>
  <si>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</si>
  <si>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</si>
  <si>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</si>
  <si>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</si>
  <si>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</si>
  <si>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</si>
  <si>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</si>
  <si>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</si>
  <si>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</si>
  <si>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</si>
  <si>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</si>
  <si>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</si>
  <si>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</si>
  <si>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</si>
  <si>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</si>
  <si>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</si>
  <si>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</si>
  <si>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</si>
  <si>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</si>
  <si>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</si>
  <si>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</si>
  <si>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</si>
  <si>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</si>
  <si>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</si>
  <si>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</si>
  <si>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</si>
  <si>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</si>
  <si>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</si>
  <si>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</si>
  <si>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</si>
  <si>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</si>
  <si>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</si>
  <si>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</si>
  <si>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</si>
  <si>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</si>
  <si>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</si>
  <si>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</si>
  <si>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</si>
  <si>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</si>
  <si>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</si>
  <si>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</si>
  <si>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</si>
  <si>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</si>
  <si>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</si>
  <si>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</si>
  <si>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</si>
  <si>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</si>
  <si>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</si>
  <si>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</si>
  <si>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</si>
  <si>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</si>
  <si>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</si>
  <si>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</si>
  <si>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</si>
  <si>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</si>
  <si>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</si>
  <si>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</si>
  <si>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</si>
  <si>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</si>
  <si>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</si>
  <si>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</si>
  <si>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</si>
  <si>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</si>
  <si>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</si>
  <si>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</si>
  <si>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</si>
  <si>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</si>
  <si>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</si>
  <si>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</si>
  <si>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</si>
  <si>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</si>
  <si>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</si>
  <si>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</si>
  <si>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</si>
  <si>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</si>
  <si>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</si>
  <si>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</si>
  <si>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</si>
  <si>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</si>
  <si>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</si>
  <si>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</si>
  <si>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</si>
  <si>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</si>
  <si>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</si>
  <si>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</si>
  <si>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</si>
  <si>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</si>
  <si>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</si>
  <si>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</si>
  <si>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</si>
  <si>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</si>
  <si>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</si>
  <si>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</si>
  <si>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</si>
  <si>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</si>
  <si>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</si>
  <si>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</si>
  <si>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</si>
  <si>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</si>
  <si>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</si>
  <si>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</si>
  <si>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</si>
  <si>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</si>
  <si>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</si>
  <si>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</si>
  <si>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</si>
  <si>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</si>
  <si>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</si>
  <si>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</si>
  <si>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</si>
  <si>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</si>
  <si>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</si>
  <si>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</si>
  <si>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</si>
  <si>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</si>
  <si>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</si>
  <si>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</si>
  <si>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</si>
  <si>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</si>
  <si>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</si>
  <si>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</si>
  <si>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</si>
  <si>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</si>
  <si>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</si>
  <si>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</si>
  <si>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</si>
  <si>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</si>
  <si>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</si>
  <si>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</si>
  <si>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</si>
  <si>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</si>
  <si>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</si>
  <si>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</si>
  <si>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</si>
  <si>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</si>
  <si>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</si>
  <si>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</si>
  <si>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</si>
  <si>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</si>
  <si>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</si>
  <si>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</si>
  <si>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</si>
  <si>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</si>
  <si>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</si>
  <si>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</si>
  <si>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</si>
  <si>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</si>
  <si>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</si>
  <si>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</si>
  <si>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</si>
  <si>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</si>
  <si>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</si>
  <si>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</si>
  <si>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</si>
  <si>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</si>
  <si>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</si>
  <si>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</si>
  <si>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</si>
  <si>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</si>
  <si>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</si>
  <si>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</si>
  <si>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</si>
  <si>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</si>
  <si>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</si>
  <si>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</si>
  <si>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</si>
  <si>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</si>
  <si>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</si>
  <si>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</si>
  <si>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</si>
  <si>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</si>
  <si>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</si>
  <si>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</si>
  <si>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</si>
  <si>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</si>
  <si>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</si>
  <si>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</si>
  <si>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</si>
  <si>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</si>
  <si>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</si>
  <si>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</si>
  <si>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</si>
  <si>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</si>
  <si>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</si>
  <si>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</si>
  <si>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</si>
  <si>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</si>
  <si>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</si>
  <si>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</si>
  <si>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</si>
  <si>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</si>
  <si>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</si>
  <si>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</si>
  <si>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</si>
  <si>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</si>
  <si>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</si>
  <si>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</si>
  <si>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</si>
  <si>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</si>
  <si>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</si>
  <si>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</si>
  <si>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</si>
  <si>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</si>
  <si>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</si>
  <si>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</si>
  <si>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</si>
  <si>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</si>
  <si>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</si>
  <si>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</si>
  <si>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</si>
  <si>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</si>
  <si>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</si>
  <si>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</si>
  <si>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</si>
  <si>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</si>
  <si>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</si>
  <si>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</si>
  <si>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</si>
  <si>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</si>
  <si>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</si>
  <si>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</si>
  <si>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</si>
  <si>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</si>
  <si>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</si>
  <si>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</si>
  <si>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</si>
  <si>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</si>
  <si>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</si>
  <si>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</si>
  <si>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</si>
  <si>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</si>
  <si>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</si>
  <si>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</si>
  <si>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</si>
  <si>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</si>
  <si>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</si>
  <si>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</si>
  <si>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</si>
  <si>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</si>
  <si>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</si>
  <si>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</si>
  <si>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</si>
  <si>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</si>
  <si>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</si>
  <si>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</si>
  <si>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</si>
  <si>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</si>
  <si>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</si>
  <si>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</si>
  <si>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</si>
  <si>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</si>
  <si>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</si>
  <si>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</si>
  <si>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</si>
  <si>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</si>
  <si>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</si>
  <si>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</si>
  <si>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</si>
  <si>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</si>
  <si>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</si>
  <si>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</si>
  <si>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</si>
  <si>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</si>
  <si>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</si>
  <si>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</si>
  <si>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</si>
  <si>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</si>
  <si>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</si>
  <si>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</si>
  <si>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</si>
  <si>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</si>
  <si>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</si>
  <si>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</si>
  <si>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</si>
  <si>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</si>
  <si>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</si>
  <si>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</si>
  <si>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</si>
  <si>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</si>
  <si>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</si>
  <si>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</si>
  <si>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</si>
  <si>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</si>
  <si>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</si>
  <si>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</si>
  <si>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</si>
  <si>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</si>
  <si>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</si>
  <si>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</si>
  <si>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</si>
  <si>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</si>
  <si>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</si>
  <si>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</si>
  <si>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</si>
  <si>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</si>
  <si>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</si>
  <si>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</si>
  <si>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</si>
  <si>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</si>
  <si>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</si>
  <si>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</si>
  <si>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</si>
  <si>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</si>
  <si>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</si>
  <si>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</si>
  <si>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</si>
  <si>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</si>
  <si>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</si>
  <si>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</si>
  <si>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</si>
  <si>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</si>
  <si>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</si>
  <si>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</si>
  <si>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</si>
  <si>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</si>
  <si>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</si>
  <si>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</si>
  <si>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</si>
  <si>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</si>
  <si>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</si>
  <si>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</si>
  <si>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</si>
  <si>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</si>
  <si>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</si>
  <si>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</si>
  <si>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</si>
  <si>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</si>
  <si>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</si>
  <si>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</si>
  <si>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</si>
  <si>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</si>
  <si>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</si>
  <si>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</si>
  <si>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</si>
  <si>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</si>
  <si>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</si>
  <si>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</si>
  <si>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</si>
  <si>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</si>
  <si>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</si>
  <si>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</si>
  <si>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</si>
  <si>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</si>
  <si>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</si>
  <si>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</si>
  <si>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</si>
  <si>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</si>
  <si>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</si>
  <si>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</si>
  <si>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</si>
  <si>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</si>
  <si>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</si>
  <si>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</si>
  <si>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</si>
  <si>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</si>
  <si>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</si>
  <si>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</si>
  <si>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</si>
  <si>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</si>
  <si>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</si>
  <si>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</si>
  <si>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</si>
  <si>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</si>
  <si>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</si>
  <si>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</si>
  <si>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</si>
  <si>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</si>
  <si>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</si>
  <si>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</si>
  <si>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</si>
  <si>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</si>
  <si>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</si>
  <si>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</si>
  <si>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</si>
  <si>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</si>
  <si>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</si>
  <si>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</si>
  <si>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</si>
  <si>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</si>
  <si>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</si>
  <si>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</si>
  <si>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</si>
  <si>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</si>
  <si>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</si>
  <si>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</si>
  <si>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</si>
  <si>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</si>
  <si>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</si>
  <si>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</si>
  <si>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</si>
  <si>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</si>
  <si>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</si>
  <si>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</si>
  <si>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</si>
  <si>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</si>
  <si>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</si>
  <si>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</si>
  <si>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</si>
  <si>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</si>
  <si>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</si>
  <si>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</si>
  <si>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</si>
  <si>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</si>
  <si>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</si>
  <si>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</si>
  <si>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</si>
  <si>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</si>
  <si>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</si>
  <si>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</si>
  <si>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</si>
  <si>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</si>
  <si>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</si>
  <si>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</si>
  <si>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</si>
  <si>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</si>
  <si>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</si>
  <si>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</si>
  <si>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</si>
  <si>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</si>
  <si>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</si>
  <si>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</si>
  <si>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</si>
  <si>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</si>
  <si>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</si>
  <si>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</si>
  <si>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</si>
  <si>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</si>
  <si>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</si>
  <si>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</si>
  <si>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</si>
  <si>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</si>
  <si>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</si>
  <si>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</si>
  <si>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</si>
  <si>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</si>
  <si>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</si>
  <si>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</si>
  <si>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</si>
  <si>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</si>
  <si>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</si>
  <si>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</si>
  <si>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</si>
  <si>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</si>
  <si>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</si>
  <si>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</si>
  <si>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</si>
  <si>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</si>
  <si>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</si>
  <si>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</si>
  <si>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</si>
  <si>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</si>
  <si>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</si>
  <si>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</si>
  <si>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</si>
  <si>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</si>
  <si>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</si>
  <si>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</si>
  <si>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</si>
  <si>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</si>
  <si>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</si>
  <si>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</si>
  <si>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</si>
  <si>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</si>
  <si>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</si>
  <si>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</si>
  <si>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</si>
  <si>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</si>
  <si>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</si>
  <si>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</si>
  <si>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</si>
  <si>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</si>
  <si>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</si>
  <si>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</si>
  <si>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</si>
  <si>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</si>
  <si>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</si>
  <si>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</si>
  <si>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</si>
  <si>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</si>
  <si>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</si>
  <si>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</si>
  <si>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</si>
  <si>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</si>
  <si>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</si>
  <si>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</si>
  <si>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</si>
  <si>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</si>
  <si>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</si>
  <si>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</si>
  <si>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</si>
  <si>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</si>
  <si>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</si>
  <si>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</si>
  <si>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</si>
  <si>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</si>
  <si>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</si>
  <si>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</si>
  <si>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</si>
  <si>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</si>
  <si>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</si>
  <si>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</si>
  <si>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</si>
  <si>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</si>
  <si>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</si>
  <si>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</si>
  <si>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</si>
  <si>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</si>
  <si>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</si>
  <si>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</si>
  <si>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</si>
  <si>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</si>
  <si>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</si>
  <si>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</si>
  <si>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</si>
  <si>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</si>
  <si>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</si>
  <si>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</si>
  <si>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</si>
  <si>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</si>
  <si>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</si>
  <si>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</si>
  <si>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</si>
  <si>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</si>
  <si>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</si>
  <si>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</si>
  <si>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</si>
  <si>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</si>
  <si>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</si>
  <si>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</si>
  <si>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</si>
  <si>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</si>
  <si>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</si>
  <si>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</si>
  <si>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</si>
  <si>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</si>
  <si>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</si>
  <si>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</si>
  <si>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</si>
  <si>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</si>
  <si>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</si>
  <si>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</si>
  <si>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</si>
  <si>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</si>
  <si>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</si>
  <si>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</si>
  <si>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</si>
  <si>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</si>
  <si>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</si>
  <si>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</si>
  <si>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</si>
  <si>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</si>
  <si>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</si>
  <si>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</si>
  <si>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</si>
  <si>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</si>
  <si>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</si>
  <si>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</si>
  <si>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</si>
  <si>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</si>
  <si>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</si>
  <si>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</si>
  <si>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</si>
  <si>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</si>
  <si>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</si>
  <si>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</si>
  <si>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</si>
  <si>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</si>
  <si>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</si>
  <si>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</si>
  <si>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</si>
  <si>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</si>
  <si>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</si>
  <si>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</si>
  <si>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</si>
  <si>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</si>
  <si>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</si>
  <si>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</si>
  <si>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</si>
  <si>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</si>
  <si>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</si>
  <si>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</si>
  <si>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</si>
  <si>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</si>
  <si>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</si>
  <si>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</si>
  <si>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</si>
  <si>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</si>
  <si>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</si>
  <si>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</si>
  <si>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</si>
  <si>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</si>
  <si>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</si>
  <si>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</si>
  <si>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</si>
  <si>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</si>
  <si>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</si>
  <si>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</si>
  <si>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</si>
  <si>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</si>
  <si>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</si>
  <si>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</si>
  <si>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</si>
  <si>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</si>
  <si>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</si>
  <si>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</si>
  <si>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</si>
  <si>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</si>
  <si>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</si>
  <si>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</si>
  <si>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</si>
  <si>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</si>
  <si>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</si>
  <si>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</si>
  <si>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</si>
  <si>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</si>
  <si>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</si>
  <si>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</si>
  <si>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</si>
  <si>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</si>
  <si>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</si>
  <si>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</si>
  <si>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</si>
  <si>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</si>
  <si>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</si>
  <si>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</si>
  <si>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</si>
  <si>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</si>
  <si>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</si>
  <si>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</si>
  <si>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</si>
  <si>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</si>
  <si>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</si>
  <si>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</si>
  <si>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</si>
  <si>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</si>
  <si>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</si>
  <si>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</si>
  <si>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</si>
  <si>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</si>
  <si>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</si>
  <si>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</si>
  <si>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</si>
  <si>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</si>
  <si>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</si>
  <si>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</si>
  <si>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</si>
  <si>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</si>
  <si>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</si>
  <si>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</si>
  <si>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</si>
  <si>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</si>
  <si>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</si>
  <si>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</si>
  <si>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</si>
  <si>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</si>
  <si>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</si>
  <si>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</si>
  <si>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</si>
  <si>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</si>
  <si>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</si>
  <si>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</si>
  <si>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</si>
  <si>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</si>
  <si>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</si>
  <si>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</si>
  <si>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</si>
  <si>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</si>
  <si>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</si>
  <si>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</si>
  <si>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</si>
  <si>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</si>
  <si>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</si>
  <si>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</si>
  <si>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</si>
  <si>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</si>
  <si>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</si>
  <si>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</si>
  <si>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</si>
  <si>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</si>
  <si>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</si>
  <si>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</si>
  <si>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</si>
  <si>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</si>
  <si>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</si>
  <si>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</si>
  <si>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</si>
  <si>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</si>
  <si>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</si>
  <si>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</si>
  <si>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</si>
  <si>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</si>
  <si>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</si>
  <si>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</si>
  <si>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</si>
  <si>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</si>
  <si>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</si>
  <si>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</si>
  <si>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</si>
  <si>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</si>
  <si>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</si>
  <si>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</si>
  <si>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</si>
  <si>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</si>
  <si>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</si>
  <si>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</si>
  <si>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</si>
  <si>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</si>
  <si>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</si>
  <si>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</si>
  <si>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</si>
  <si>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</si>
  <si>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</si>
  <si>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</si>
  <si>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</si>
  <si>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</si>
  <si>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</si>
  <si>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</si>
  <si>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</si>
  <si>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</si>
  <si>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</si>
  <si>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</si>
  <si>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</si>
  <si>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</si>
  <si>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</si>
  <si>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</si>
  <si>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</si>
  <si>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</si>
  <si>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</si>
  <si>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</si>
  <si>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</si>
  <si>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</si>
  <si>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</si>
  <si>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</si>
  <si>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</si>
  <si>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</si>
  <si>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</si>
  <si>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</si>
  <si>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</si>
  <si>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</si>
  <si>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</si>
  <si>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</si>
  <si>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</si>
  <si>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</si>
  <si>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</si>
  <si>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</si>
  <si>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</si>
  <si>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</si>
  <si>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</si>
  <si>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</si>
  <si>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</si>
  <si>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</si>
  <si>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</si>
  <si>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</si>
  <si>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</si>
  <si>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</si>
  <si>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</si>
  <si>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</si>
  <si>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</si>
  <si>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</si>
  <si>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</si>
  <si>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</si>
  <si>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</si>
  <si>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</si>
  <si>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</si>
  <si>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</si>
  <si>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</si>
  <si>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</si>
  <si>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</si>
  <si>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</si>
  <si>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</si>
  <si>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</si>
  <si>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</si>
  <si>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</si>
  <si>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</si>
  <si>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</si>
  <si>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</si>
  <si>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</si>
  <si>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</si>
  <si>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</si>
  <si>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</si>
  <si>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</si>
  <si>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</si>
  <si>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</si>
  <si>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</si>
  <si>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</si>
  <si>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</si>
  <si>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</si>
  <si>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</si>
  <si>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</si>
  <si>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</si>
  <si>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</si>
  <si>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</si>
  <si>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</si>
  <si>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</si>
  <si>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</si>
  <si>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</si>
  <si>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</si>
  <si>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</si>
  <si>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</si>
  <si>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</si>
  <si>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</si>
  <si>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</si>
  <si>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</si>
  <si>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</si>
  <si>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</si>
  <si>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</si>
  <si>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</si>
  <si>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</si>
  <si>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</si>
  <si>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</si>
  <si>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</si>
  <si>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</si>
  <si>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</si>
  <si>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</si>
  <si>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</si>
  <si>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</si>
  <si>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</si>
  <si>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</si>
  <si>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</si>
  <si>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</si>
  <si>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</si>
  <si>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</si>
  <si>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</si>
  <si>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</si>
  <si>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</si>
  <si>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</si>
  <si>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</si>
  <si>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</si>
  <si>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</si>
  <si>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</si>
  <si>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</si>
  <si>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</si>
  <si>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</si>
  <si>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</si>
  <si>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</si>
  <si>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</si>
  <si>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</si>
  <si>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</si>
  <si>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</si>
  <si>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</si>
  <si>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</si>
  <si>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</si>
  <si>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</si>
  <si>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</si>
  <si>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</si>
  <si>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</si>
  <si>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</si>
  <si>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</si>
  <si>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</si>
  <si>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</si>
  <si>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</si>
  <si>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</si>
  <si>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</si>
  <si>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</si>
  <si>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</si>
  <si>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</si>
  <si>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</si>
  <si>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</si>
  <si>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</si>
  <si>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</si>
  <si>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</si>
  <si>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</si>
  <si>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</si>
  <si>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</si>
  <si>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</si>
  <si>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</si>
  <si>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</si>
  <si>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</si>
  <si>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</si>
  <si>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</si>
  <si>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</si>
  <si>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</si>
  <si>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</si>
  <si>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</si>
  <si>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</si>
  <si>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</si>
  <si>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</si>
  <si>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</si>
  <si>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</si>
  <si>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</si>
  <si>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</si>
  <si>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</si>
  <si>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</si>
  <si>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</si>
  <si>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</si>
  <si>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</si>
  <si>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</si>
  <si>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</si>
  <si>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</si>
  <si>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</si>
  <si>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</si>
  <si>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</si>
  <si>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</si>
  <si>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</si>
  <si>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</si>
  <si>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</si>
  <si>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</si>
  <si>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</si>
  <si>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</si>
  <si>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</si>
  <si>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</si>
  <si>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</si>
  <si>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</si>
  <si>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</si>
  <si>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</si>
  <si>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</si>
  <si>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</si>
  <si>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</si>
  <si>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</si>
  <si>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</si>
  <si>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</si>
  <si>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</si>
  <si>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</si>
  <si>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</si>
  <si>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</si>
  <si>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</si>
  <si>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</si>
  <si>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</si>
  <si>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</si>
  <si>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</si>
  <si>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</si>
  <si>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</si>
  <si>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</si>
  <si>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</si>
  <si>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</si>
  <si>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</si>
  <si>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</si>
  <si>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</si>
  <si>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</si>
  <si>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</si>
  <si>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</si>
  <si>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</si>
  <si>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</si>
  <si>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</si>
  <si>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</si>
  <si>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</si>
  <si>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</si>
  <si>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</si>
  <si>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</si>
  <si>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</si>
  <si>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</si>
  <si>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</si>
  <si>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</si>
  <si>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</si>
  <si>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</si>
  <si>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</si>
  <si>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</si>
  <si>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</si>
  <si>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</si>
  <si>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</si>
  <si>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</si>
  <si>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</si>
  <si>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</si>
  <si>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</si>
  <si>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</si>
  <si>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</si>
  <si>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</si>
  <si>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</si>
  <si>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</si>
  <si>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</si>
  <si>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</si>
  <si>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</si>
  <si>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</si>
  <si>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</si>
  <si>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</si>
  <si>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</si>
  <si>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</si>
  <si>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</si>
  <si>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</si>
  <si>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</si>
  <si>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</si>
  <si>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</si>
  <si>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</si>
  <si>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</si>
  <si>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</si>
  <si>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</si>
  <si>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</si>
  <si>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</si>
  <si>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</si>
  <si>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</si>
  <si>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</si>
  <si>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</si>
  <si>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</si>
  <si>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</si>
  <si>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</si>
  <si>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</si>
  <si>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</si>
  <si>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</si>
  <si>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</si>
  <si>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</si>
  <si>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</si>
  <si>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</si>
  <si>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</si>
  <si>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</si>
  <si>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</si>
  <si>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</si>
  <si>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</si>
  <si>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</si>
  <si>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</si>
  <si>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</si>
  <si>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</si>
  <si>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</si>
  <si>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</si>
  <si>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</si>
  <si>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</si>
  <si>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</si>
  <si>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</si>
  <si>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</si>
  <si>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</si>
  <si>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</si>
  <si>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</si>
  <si>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</si>
  <si>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</si>
  <si>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</si>
  <si>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</si>
  <si>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</si>
  <si>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</si>
  <si>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</si>
  <si>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</si>
  <si>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</si>
  <si>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</si>
  <si>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</si>
  <si>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</si>
  <si>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</si>
  <si>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</si>
  <si>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</si>
  <si>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</si>
  <si>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</si>
  <si>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</si>
  <si>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</si>
  <si>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</si>
  <si>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</si>
  <si>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</si>
  <si>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</si>
  <si>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</si>
  <si>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</si>
  <si>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</si>
  <si>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</si>
  <si>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</si>
  <si>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</si>
  <si>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</si>
  <si>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</si>
  <si>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</si>
  <si>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</si>
  <si>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</si>
  <si>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</si>
  <si>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</si>
  <si>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</si>
  <si>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</si>
  <si>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</si>
  <si>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</si>
  <si>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</si>
  <si>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</si>
  <si>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</si>
  <si>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</si>
  <si>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</si>
  <si>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</si>
  <si>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</si>
  <si>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</si>
  <si>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</si>
  <si>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</si>
  <si>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</si>
  <si>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</si>
  <si>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</si>
  <si>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</si>
  <si>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</si>
  <si>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</si>
  <si>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</si>
  <si>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</si>
  <si>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</si>
  <si>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</si>
  <si>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</si>
  <si>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</si>
  <si>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</si>
  <si>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</si>
  <si>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</si>
  <si>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</si>
  <si>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</si>
  <si>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</si>
  <si>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</si>
  <si>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</si>
  <si>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</si>
  <si>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</si>
  <si>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</si>
  <si>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</si>
  <si>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</si>
  <si>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</si>
  <si>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</si>
  <si>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</si>
  <si>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</si>
  <si>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</si>
  <si>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</si>
  <si>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</si>
  <si>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</si>
  <si>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</si>
  <si>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</si>
  <si>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</si>
  <si>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</si>
  <si>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</si>
  <si>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</si>
  <si>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</si>
  <si>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</si>
  <si>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</si>
  <si>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</si>
  <si>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</si>
  <si>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</si>
  <si>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</si>
  <si>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</si>
  <si>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</si>
  <si>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</si>
  <si>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</si>
  <si>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</si>
  <si>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</si>
  <si>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</si>
  <si>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</si>
  <si>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</si>
  <si>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</si>
  <si>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</si>
  <si>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</si>
  <si>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</si>
  <si>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</si>
  <si>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</si>
  <si>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</si>
  <si>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</si>
  <si>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</si>
  <si>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</si>
  <si>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</si>
  <si>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</si>
  <si>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</si>
  <si>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</si>
  <si>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</si>
  <si>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</si>
  <si>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</si>
  <si>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</si>
  <si>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</si>
  <si>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</si>
  <si>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</si>
  <si>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</si>
  <si>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</si>
  <si>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</si>
  <si>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</si>
  <si>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</si>
  <si>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</si>
  <si>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</si>
  <si>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</si>
  <si>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</si>
  <si>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</si>
  <si>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</si>
  <si>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</si>
  <si>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</si>
  <si>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</si>
  <si>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</si>
  <si>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</si>
  <si>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</si>
  <si>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</si>
  <si>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</si>
  <si>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</si>
  <si>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</si>
  <si>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</si>
  <si>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</si>
  <si>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</si>
  <si>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</si>
  <si>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</si>
  <si>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</si>
  <si>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</si>
  <si>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</si>
  <si>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</si>
  <si>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</si>
  <si>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</si>
  <si>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</si>
  <si>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</si>
  <si>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</si>
  <si>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</si>
  <si>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</si>
  <si>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</si>
  <si>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</si>
  <si>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</si>
  <si>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</si>
  <si>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</si>
  <si>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</si>
  <si>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</si>
  <si>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</si>
  <si>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</si>
  <si>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</si>
  <si>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</si>
  <si>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</si>
  <si>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</si>
  <si>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</si>
  <si>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</si>
  <si>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</si>
  <si>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</si>
  <si>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</si>
  <si>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</si>
  <si>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</si>
  <si>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</si>
  <si>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</si>
  <si>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</si>
  <si>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</si>
  <si>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</si>
  <si>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</si>
  <si>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</si>
  <si>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</si>
  <si>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</si>
  <si>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</si>
  <si>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</si>
  <si>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</si>
  <si>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</si>
  <si>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</si>
  <si>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</si>
  <si>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</si>
  <si>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</si>
  <si>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</si>
  <si>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</si>
  <si>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</si>
  <si>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</si>
  <si>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</si>
  <si>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</si>
  <si>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</si>
  <si>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</si>
  <si>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</si>
  <si>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</si>
  <si>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</si>
  <si>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</si>
  <si>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</si>
  <si>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</si>
  <si>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</si>
  <si>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</si>
  <si>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</si>
  <si>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</si>
  <si>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</si>
  <si>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</si>
  <si>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</si>
  <si>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</si>
  <si>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</si>
  <si>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</si>
  <si>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</si>
  <si>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</si>
  <si>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</si>
  <si>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</si>
  <si>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</si>
  <si>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</si>
  <si>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</si>
  <si>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</si>
  <si>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</si>
  <si>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</si>
  <si>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</si>
  <si>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</si>
  <si>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</si>
  <si>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</si>
  <si>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</si>
  <si>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</si>
  <si>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</si>
  <si>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</si>
  <si>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</si>
  <si>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</si>
  <si>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</si>
  <si>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</si>
  <si>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</si>
  <si>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</si>
  <si>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</si>
  <si>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</si>
  <si>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</si>
  <si>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</si>
  <si>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</si>
  <si>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</si>
  <si>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</si>
  <si>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</si>
  <si>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</si>
  <si>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</si>
  <si>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</si>
  <si>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</si>
  <si>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</si>
  <si>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</si>
  <si>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</si>
  <si>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</si>
  <si>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</si>
  <si>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</si>
  <si>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</si>
  <si>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</si>
  <si>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</si>
  <si>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</si>
  <si>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</si>
  <si>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</si>
  <si>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</si>
  <si>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</si>
  <si>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</si>
  <si>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</si>
  <si>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</si>
  <si>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</si>
  <si>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</si>
  <si>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</si>
  <si>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</si>
  <si>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</si>
  <si>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</si>
  <si>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</si>
  <si>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</si>
  <si>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</si>
  <si>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</si>
  <si>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</si>
  <si>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</si>
  <si>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</si>
  <si>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</si>
  <si>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</si>
  <si>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</si>
  <si>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</si>
  <si>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</si>
  <si>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</si>
  <si>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</si>
  <si>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</si>
  <si>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</si>
  <si>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</si>
  <si>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</si>
  <si>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</si>
  <si>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</si>
  <si>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</si>
  <si>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</si>
  <si>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</si>
  <si>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</si>
  <si>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</si>
  <si>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</si>
  <si>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</si>
  <si>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</si>
  <si>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</si>
  <si>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</si>
  <si>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</si>
  <si>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</si>
  <si>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</si>
  <si>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</si>
  <si>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</si>
  <si>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</si>
  <si>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</si>
  <si>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</si>
  <si>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</si>
  <si>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</si>
  <si>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</si>
  <si>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</si>
  <si>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</si>
  <si>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</si>
  <si>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</si>
  <si>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</si>
  <si>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</si>
  <si>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</si>
  <si>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</si>
  <si>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</si>
  <si>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</si>
  <si>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</si>
  <si>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</si>
  <si>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</si>
  <si>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</si>
  <si>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</si>
  <si>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</si>
  <si>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</si>
  <si>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</si>
  <si>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</si>
  <si>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</si>
  <si>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</si>
  <si>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</si>
  <si>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</si>
  <si>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</si>
  <si>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</si>
  <si>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</si>
  <si>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</si>
  <si>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</si>
  <si>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</si>
  <si>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</si>
  <si>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</si>
  <si>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</si>
  <si>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</si>
  <si>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</si>
  <si>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</si>
  <si>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</si>
  <si>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</si>
  <si>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</si>
  <si>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</si>
  <si>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</si>
  <si>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</si>
  <si>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</si>
  <si>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</si>
  <si>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</si>
  <si>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</si>
  <si>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</si>
  <si>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</si>
  <si>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</si>
  <si>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</si>
  <si>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</si>
  <si>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</si>
  <si>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</si>
  <si>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</si>
  <si>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</si>
  <si>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</si>
  <si>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</si>
  <si>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</si>
  <si>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</si>
  <si>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</si>
  <si>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</si>
  <si>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</si>
  <si>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</si>
  <si>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</si>
  <si>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</si>
  <si>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</si>
  <si>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</si>
  <si>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</si>
  <si>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</si>
  <si>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</si>
  <si>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</si>
  <si>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</si>
  <si>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</si>
  <si>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</si>
  <si>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</si>
  <si>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</si>
  <si>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</si>
  <si>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</si>
  <si>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</si>
  <si>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</si>
  <si>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</si>
  <si>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</si>
  <si>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</si>
  <si>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</si>
  <si>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</si>
  <si>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</si>
  <si>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</si>
  <si>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</si>
  <si>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</si>
  <si>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</si>
  <si>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</si>
  <si>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</si>
  <si>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</si>
  <si>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</si>
  <si>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</si>
  <si>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</si>
  <si>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</si>
  <si>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</si>
  <si>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</si>
  <si>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</si>
  <si>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</si>
  <si>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</si>
  <si>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</si>
  <si>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</si>
  <si>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</si>
  <si>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</si>
  <si>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</si>
  <si>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</si>
  <si>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</si>
  <si>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</si>
  <si>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</si>
  <si>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</si>
  <si>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</si>
  <si>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</si>
  <si>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</si>
  <si>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</si>
  <si>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</si>
  <si>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</si>
  <si>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</si>
  <si>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</si>
  <si>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</si>
  <si>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</si>
  <si>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</si>
  <si>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</si>
  <si>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</si>
  <si>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</si>
  <si>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</si>
  <si>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</si>
  <si>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</si>
  <si>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</si>
  <si>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</si>
  <si>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</si>
  <si>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</si>
  <si>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</si>
  <si>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</si>
  <si>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</si>
  <si>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</si>
  <si>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</si>
  <si>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</si>
  <si>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</si>
  <si>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</si>
  <si>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</si>
  <si>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</si>
  <si>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</si>
  <si>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</si>
  <si>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</si>
  <si>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</si>
  <si>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</si>
  <si>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</si>
  <si>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</si>
  <si>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</si>
  <si>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</si>
  <si>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</si>
  <si>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</si>
  <si>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</si>
  <si>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</si>
  <si>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</si>
  <si>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</si>
  <si>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</si>
  <si>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</si>
  <si>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</si>
  <si>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</si>
  <si>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</si>
  <si>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</si>
  <si>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</si>
  <si>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</si>
  <si>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</si>
  <si>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</si>
  <si>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</si>
  <si>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</si>
  <si>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</si>
  <si>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</si>
  <si>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</si>
  <si>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</si>
  <si>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</si>
  <si>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</si>
  <si>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</si>
  <si>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</si>
  <si>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</si>
  <si>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</si>
  <si>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</si>
  <si>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</si>
  <si>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</si>
  <si>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</si>
  <si>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</si>
  <si>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</si>
  <si>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</si>
  <si>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</si>
  <si>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</si>
  <si>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</si>
  <si>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</si>
  <si>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</si>
  <si>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</si>
  <si>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</si>
  <si>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</si>
  <si>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</si>
  <si>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</si>
  <si>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</si>
  <si>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</si>
  <si>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</si>
  <si>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</si>
  <si>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</si>
  <si>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</si>
  <si>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</si>
  <si>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</si>
  <si>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</si>
  <si>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</si>
  <si>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</si>
  <si>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</si>
  <si>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</si>
  <si>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</si>
  <si>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</si>
  <si>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</si>
  <si>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</si>
  <si>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</si>
  <si>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</si>
  <si>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</si>
  <si>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</si>
  <si>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</si>
  <si>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</si>
  <si>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</si>
  <si>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</si>
  <si>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</si>
  <si>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</si>
  <si>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</si>
  <si>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</si>
  <si>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</si>
  <si>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</si>
  <si>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</si>
  <si>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</si>
  <si>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</si>
  <si>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</si>
  <si>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</si>
  <si>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</si>
  <si>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</si>
  <si>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</si>
  <si>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</si>
  <si>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</si>
  <si>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</si>
  <si>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</si>
  <si>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</si>
  <si>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</si>
  <si>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</si>
  <si>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</si>
  <si>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</si>
  <si>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</si>
  <si>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</si>
  <si>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</si>
  <si>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</si>
  <si>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</si>
  <si>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</si>
  <si>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</si>
  <si>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</si>
  <si>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</si>
  <si>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</si>
  <si>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</si>
  <si>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</si>
  <si>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</si>
  <si>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</si>
  <si>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</si>
  <si>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</si>
  <si>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</si>
  <si>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</si>
  <si>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</si>
  <si>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</si>
  <si>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</si>
  <si>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</si>
  <si>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</si>
  <si>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</si>
  <si>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</si>
  <si>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</si>
  <si>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</si>
  <si>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</si>
  <si>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</si>
  <si>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</si>
  <si>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</si>
  <si>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</si>
  <si>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</si>
  <si>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</si>
  <si>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</si>
  <si>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</si>
  <si>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</si>
  <si>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</si>
  <si>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</si>
  <si>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</si>
  <si>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</si>
  <si>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</si>
  <si>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</si>
  <si>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</si>
  <si>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</si>
  <si>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</si>
  <si>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</si>
  <si>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</si>
  <si>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</si>
  <si>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</si>
  <si>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</si>
  <si>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</si>
  <si>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</si>
  <si>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</si>
  <si>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</si>
  <si>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</si>
  <si>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</si>
  <si>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</si>
  <si>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</si>
  <si>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</si>
  <si>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</si>
  <si>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</si>
  <si>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</si>
  <si>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</si>
  <si>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</si>
  <si>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</si>
  <si>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</si>
  <si>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</si>
  <si>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</si>
  <si>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</si>
  <si>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</si>
  <si>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</si>
  <si>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</si>
  <si>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</si>
  <si>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</si>
  <si>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</si>
  <si>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</si>
  <si>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</si>
  <si>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</si>
  <si>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</si>
  <si>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</si>
  <si>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</si>
  <si>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</si>
  <si>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</si>
  <si>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</si>
  <si>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</si>
  <si>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</si>
  <si>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</si>
  <si>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</si>
  <si>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</si>
  <si>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</si>
  <si>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</si>
  <si>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</si>
  <si>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</si>
  <si>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</si>
  <si>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</si>
  <si>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</si>
  <si>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</si>
  <si>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</si>
  <si>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</si>
  <si>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</si>
  <si>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</si>
  <si>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</si>
  <si>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</si>
  <si>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</si>
  <si>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</si>
  <si>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</si>
  <si>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</si>
  <si>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</si>
  <si>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</si>
  <si>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</si>
  <si>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</si>
  <si>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</si>
  <si>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</si>
  <si>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</si>
  <si>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</si>
  <si>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</si>
  <si>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</si>
  <si>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</si>
  <si>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</si>
  <si>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</si>
  <si>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</si>
  <si>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</si>
  <si>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</si>
  <si>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</si>
  <si>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</si>
  <si>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</si>
  <si>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</si>
  <si>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</si>
  <si>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</si>
  <si>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</si>
  <si>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</si>
  <si>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</si>
  <si>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</si>
  <si>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</si>
  <si>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</si>
  <si>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</si>
  <si>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</si>
  <si>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</si>
  <si>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</si>
  <si>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</si>
  <si>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</si>
  <si>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</si>
  <si>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</si>
  <si>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</si>
  <si>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</si>
  <si>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</si>
  <si>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</si>
  <si>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</si>
  <si>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</si>
  <si>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</si>
  <si>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</si>
  <si>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</si>
  <si>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</si>
  <si>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</si>
  <si>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</si>
  <si>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</si>
  <si>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</si>
  <si>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</si>
  <si>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</si>
  <si>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</si>
  <si>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</si>
  <si>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</si>
  <si>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</si>
  <si>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</si>
  <si>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</si>
  <si>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</si>
  <si>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</si>
  <si>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</si>
  <si>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</si>
  <si>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</si>
  <si>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</si>
  <si>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</si>
  <si>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</si>
  <si>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</si>
  <si>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</si>
  <si>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</si>
  <si>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</si>
  <si>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</si>
  <si>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</si>
  <si>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</si>
  <si>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</si>
  <si>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</si>
  <si>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</si>
  <si>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</si>
  <si>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</si>
  <si>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</si>
  <si>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</si>
  <si>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</si>
  <si>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</si>
  <si>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</si>
  <si>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</si>
  <si>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</si>
  <si>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</si>
  <si>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</si>
  <si>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</si>
  <si>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</si>
  <si>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</si>
  <si>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</si>
  <si>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</si>
  <si>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</si>
  <si>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</si>
  <si>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</si>
  <si>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</si>
  <si>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</si>
  <si>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</si>
  <si>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</si>
  <si>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</si>
  <si>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</si>
  <si>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</si>
  <si>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</si>
  <si>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</si>
  <si>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</si>
  <si>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</si>
  <si>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</si>
  <si>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</si>
  <si>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</si>
  <si>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</si>
  <si>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</si>
  <si>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</si>
  <si>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</si>
  <si>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</si>
  <si>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</si>
  <si>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</si>
  <si>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</si>
  <si>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</si>
  <si>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</si>
  <si>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</si>
  <si>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</si>
  <si>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</si>
  <si>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</si>
  <si>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</si>
  <si>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</si>
  <si>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</si>
  <si>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</si>
  <si>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</si>
  <si>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</si>
  <si>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</si>
  <si>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</si>
  <si>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</si>
  <si>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</si>
  <si>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</si>
  <si>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</si>
  <si>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</si>
  <si>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</si>
  <si>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</si>
  <si>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</si>
  <si>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</si>
  <si>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</si>
  <si>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</si>
  <si>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</si>
  <si>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</si>
  <si>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</si>
  <si>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</si>
  <si>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</si>
  <si>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</si>
  <si>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</si>
  <si>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</si>
  <si>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</si>
  <si>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</si>
  <si>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</si>
  <si>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</si>
  <si>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</si>
  <si>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</si>
  <si>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</si>
  <si>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</si>
  <si>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</si>
  <si>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</si>
  <si>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</si>
  <si>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</si>
  <si>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</si>
  <si>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</si>
  <si>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</si>
  <si>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</si>
  <si>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</si>
  <si>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</si>
  <si>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</si>
  <si>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</si>
  <si>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</si>
  <si>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</si>
  <si>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</si>
  <si>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</si>
  <si>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</si>
  <si>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</si>
  <si>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</si>
  <si>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</si>
  <si>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</si>
  <si>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</si>
  <si>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</si>
  <si>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</si>
  <si>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</si>
  <si>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</si>
  <si>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</si>
  <si>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</si>
  <si>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</si>
  <si>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</si>
  <si>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</si>
  <si>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</si>
  <si>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</si>
  <si>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</si>
  <si>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</si>
  <si>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</si>
  <si>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</si>
  <si>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</si>
  <si>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</si>
  <si>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</si>
  <si>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</si>
  <si>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</si>
  <si>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</si>
  <si>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</si>
  <si>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</si>
  <si>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</si>
  <si>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</si>
  <si>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</si>
  <si>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</si>
  <si>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</si>
  <si>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</si>
  <si>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</si>
  <si>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</si>
  <si>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</si>
  <si>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</si>
  <si>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</si>
  <si>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</si>
  <si>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</si>
  <si>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</si>
  <si>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</si>
  <si>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</si>
  <si>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</si>
  <si>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</si>
  <si>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</si>
  <si>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</si>
  <si>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</si>
  <si>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</si>
  <si>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</si>
  <si>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</si>
  <si>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</si>
  <si>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</si>
  <si>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</si>
  <si>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</si>
  <si>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</si>
  <si>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</si>
  <si>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</si>
  <si>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</si>
  <si>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</si>
  <si>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</si>
  <si>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</si>
  <si>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</si>
  <si>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</si>
  <si>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</si>
  <si>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</si>
  <si>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</si>
  <si>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</si>
  <si>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</si>
  <si>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</si>
  <si>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</si>
  <si>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</si>
  <si>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</si>
  <si>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</si>
  <si>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</si>
  <si>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</si>
  <si>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</si>
  <si>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</si>
  <si>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</si>
  <si>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</si>
  <si>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</si>
  <si>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</si>
  <si>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</si>
  <si>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</si>
  <si>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</si>
  <si>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</si>
  <si>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</si>
  <si>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</si>
  <si>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</si>
  <si>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</si>
  <si>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</si>
  <si>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</si>
  <si>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</si>
  <si>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</si>
  <si>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</si>
  <si>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</si>
  <si>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</si>
  <si>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</si>
  <si>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</si>
  <si>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</si>
  <si>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</si>
  <si>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</si>
  <si>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</si>
  <si>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</si>
  <si>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</si>
  <si>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</si>
  <si>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</si>
  <si>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</si>
  <si>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</si>
  <si>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</si>
  <si>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</si>
  <si>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</si>
  <si>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</si>
  <si>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</si>
  <si>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</si>
  <si>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</si>
  <si>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</si>
  <si>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</si>
  <si>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</si>
  <si>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</si>
  <si>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</si>
  <si>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</si>
  <si>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</si>
  <si>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</si>
  <si>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</si>
  <si>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</si>
  <si>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</si>
  <si>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</si>
  <si>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</si>
  <si>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</si>
  <si>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</si>
  <si>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</si>
  <si>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</si>
  <si>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</si>
  <si>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</si>
  <si>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</si>
  <si>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</si>
  <si>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</si>
  <si>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</si>
  <si>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</si>
  <si>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</si>
  <si>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</si>
  <si>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</si>
  <si>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</si>
  <si>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</si>
  <si>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</si>
  <si>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</si>
  <si>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</si>
  <si>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</si>
  <si>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</si>
  <si>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</si>
  <si>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</si>
  <si>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</si>
  <si>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</si>
  <si>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</si>
  <si>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</si>
  <si>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</si>
  <si>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</si>
  <si>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</si>
  <si>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</si>
  <si>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</si>
  <si>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</si>
  <si>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</si>
  <si>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</si>
  <si>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</si>
  <si>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</si>
  <si>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</si>
  <si>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</si>
  <si>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</si>
  <si>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</si>
  <si>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</si>
  <si>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</si>
  <si>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</si>
  <si>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</si>
  <si>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</si>
  <si>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</si>
  <si>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</si>
  <si>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</si>
  <si>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</si>
  <si>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</si>
  <si>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</si>
  <si>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</si>
  <si>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</si>
  <si>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</si>
  <si>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</si>
  <si>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</si>
  <si>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</si>
  <si>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</si>
  <si>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</si>
  <si>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</si>
  <si>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</si>
  <si>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</si>
  <si>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</si>
  <si>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</si>
  <si>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</si>
  <si>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</si>
  <si>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</si>
  <si>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</si>
  <si>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</si>
  <si>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</si>
  <si>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</si>
  <si>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</si>
  <si>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</si>
  <si>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</si>
  <si>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</si>
  <si>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</si>
  <si>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</si>
  <si>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</si>
  <si>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</si>
  <si>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</si>
  <si>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</si>
  <si>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</si>
  <si>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</si>
  <si>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</si>
  <si>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</si>
  <si>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</si>
  <si>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</si>
  <si>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</si>
  <si>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</si>
  <si>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</si>
  <si>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</si>
  <si>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</si>
  <si>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</si>
  <si>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</si>
  <si>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</si>
  <si>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</si>
  <si>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</si>
  <si>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</si>
  <si>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</si>
  <si>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</si>
  <si>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</si>
  <si>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</si>
  <si>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</si>
  <si>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</si>
  <si>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</si>
  <si>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</si>
  <si>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</si>
  <si>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</si>
  <si>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</si>
  <si>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</si>
  <si>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</si>
  <si>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</si>
  <si>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</si>
  <si>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</si>
  <si>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</si>
  <si>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</si>
  <si>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</si>
  <si>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</si>
  <si>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</si>
  <si>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</si>
  <si>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</si>
  <si>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</si>
  <si>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</si>
  <si>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</si>
  <si>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</si>
  <si>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</si>
  <si>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</si>
  <si>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</si>
  <si>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</si>
  <si>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</si>
  <si>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</si>
  <si>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</si>
  <si>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</si>
  <si>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</si>
  <si>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</si>
  <si>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</si>
  <si>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</si>
  <si>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</si>
  <si>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</si>
  <si>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</si>
  <si>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</si>
  <si>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</si>
  <si>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</si>
  <si>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</si>
  <si>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</si>
  <si>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</si>
  <si>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</si>
  <si>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</si>
  <si>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</si>
  <si>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</si>
  <si>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</si>
  <si>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</si>
  <si>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</si>
  <si>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</si>
  <si>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</si>
  <si>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</si>
  <si>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</si>
  <si>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</si>
  <si>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</si>
  <si>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</si>
  <si>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</si>
  <si>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</si>
  <si>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</si>
  <si>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</si>
  <si>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</si>
  <si>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</si>
  <si>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</si>
  <si>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</si>
  <si>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</si>
  <si>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</si>
  <si>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</si>
  <si>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</si>
  <si>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</si>
  <si>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</si>
  <si>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</si>
  <si>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</si>
  <si>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</si>
  <si>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</si>
  <si>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</si>
  <si>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</si>
  <si>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</si>
  <si>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</si>
  <si>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</si>
  <si>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</si>
  <si>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</si>
  <si>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</si>
  <si>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</si>
  <si>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</si>
  <si>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</si>
  <si>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</si>
  <si>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</si>
  <si>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</si>
  <si>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</si>
  <si>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</si>
  <si>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</si>
  <si>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</si>
  <si>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</si>
  <si>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</si>
  <si>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</si>
  <si>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</si>
  <si>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</si>
  <si>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</si>
  <si>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</si>
  <si>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</si>
  <si>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</si>
  <si>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</si>
  <si>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</si>
  <si>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</si>
  <si>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</si>
  <si>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</si>
  <si>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</si>
  <si>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</si>
  <si>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</si>
  <si>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</si>
  <si>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</si>
  <si>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</si>
  <si>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</si>
  <si>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</si>
  <si>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</si>
  <si>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</si>
  <si>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</si>
  <si>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</si>
  <si>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</si>
  <si>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</si>
  <si>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</si>
  <si>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</si>
  <si>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</si>
  <si>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</si>
  <si>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</si>
  <si>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</si>
  <si>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</si>
  <si>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</si>
  <si>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</si>
  <si>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</si>
  <si>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</si>
  <si>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</si>
  <si>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</si>
  <si>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</si>
  <si>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</si>
  <si>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</si>
  <si>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</si>
  <si>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</si>
  <si>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</si>
  <si>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</si>
  <si>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</si>
  <si>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</si>
  <si>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</si>
  <si>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</si>
  <si>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</si>
  <si>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</si>
  <si>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</si>
  <si>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</si>
  <si>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</si>
  <si>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</si>
  <si>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</si>
  <si>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</si>
  <si>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</si>
  <si>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</si>
  <si>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</si>
  <si>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</si>
  <si>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</si>
  <si>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</si>
  <si>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</si>
  <si>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</si>
  <si>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</si>
  <si>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</si>
  <si>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</si>
  <si>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</si>
  <si>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</si>
  <si>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</si>
  <si>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</si>
  <si>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</si>
  <si>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</si>
  <si>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</si>
  <si>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</si>
  <si>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</si>
  <si>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</si>
  <si>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</si>
  <si>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</si>
  <si>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</si>
  <si>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</si>
  <si>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</si>
  <si>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</si>
  <si>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</si>
  <si>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</si>
  <si>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</si>
  <si>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</si>
  <si>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</si>
  <si>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</si>
  <si>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</si>
  <si>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</si>
  <si>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</si>
  <si>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</si>
  <si>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</si>
  <si>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</si>
  <si>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</si>
  <si>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</si>
  <si>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</si>
  <si>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</si>
  <si>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</si>
  <si>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</si>
  <si>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</si>
  <si>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</si>
  <si>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</si>
  <si>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</si>
  <si>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</si>
  <si>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</si>
  <si>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</si>
  <si>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</si>
  <si>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</si>
  <si>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</si>
  <si>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</si>
  <si>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</si>
  <si>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</si>
  <si>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</si>
  <si>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</si>
  <si>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</si>
  <si>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</si>
  <si>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</si>
  <si>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</si>
  <si>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</si>
  <si>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</si>
  <si>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</si>
  <si>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</si>
  <si>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</si>
  <si>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</si>
  <si>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</si>
  <si>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</si>
  <si>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</si>
  <si>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</si>
  <si>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</si>
  <si>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</si>
  <si>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</si>
  <si>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</si>
  <si>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</si>
  <si>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</si>
  <si>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</si>
  <si>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</si>
  <si>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</si>
  <si>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</si>
  <si>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</si>
  <si>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</si>
  <si>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</si>
  <si>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</si>
  <si>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</si>
  <si>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</si>
  <si>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</si>
  <si>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</si>
  <si>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</si>
  <si>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</si>
  <si>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</si>
  <si>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</si>
  <si>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</si>
  <si>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</si>
  <si>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</si>
  <si>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</si>
  <si>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</si>
  <si>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</si>
  <si>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</si>
  <si>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</si>
  <si>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</si>
  <si>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</si>
  <si>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</si>
  <si>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</si>
  <si>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</si>
  <si>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</si>
  <si>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</si>
  <si>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</si>
  <si>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</si>
  <si>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</si>
  <si>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</si>
  <si>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</si>
  <si>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</si>
  <si>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</si>
  <si>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</si>
  <si>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</si>
  <si>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</si>
  <si>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</si>
  <si>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</si>
  <si>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</si>
  <si>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</si>
  <si>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</si>
  <si>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</si>
  <si>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</si>
  <si>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</si>
  <si>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</si>
  <si>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</si>
  <si>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</si>
  <si>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</si>
  <si>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</si>
  <si>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</si>
  <si>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</si>
  <si>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</si>
  <si>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</si>
  <si>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</si>
  <si>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</si>
  <si>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</si>
  <si>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</si>
  <si>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</si>
  <si>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</si>
  <si>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</si>
  <si>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</si>
  <si>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</si>
  <si>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</si>
  <si>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</si>
  <si>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</si>
  <si>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</si>
  <si>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</si>
  <si>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</si>
  <si>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</si>
  <si>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</si>
  <si>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</si>
  <si>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</si>
  <si>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</si>
  <si>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</si>
  <si>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</si>
  <si>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</si>
  <si>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</si>
  <si>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</si>
  <si>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</si>
  <si>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</si>
  <si>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</si>
  <si>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</si>
  <si>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</si>
  <si>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</si>
  <si>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</si>
  <si>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</si>
  <si>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</si>
  <si>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</si>
  <si>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</si>
  <si>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</si>
  <si>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</si>
  <si>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</si>
  <si>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</si>
  <si>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</si>
  <si>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</si>
  <si>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</si>
  <si>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</si>
  <si>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</si>
  <si>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</si>
  <si>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</si>
  <si>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</si>
  <si>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</si>
  <si>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</si>
  <si>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</si>
  <si>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</si>
  <si>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</si>
  <si>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</si>
  <si>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</si>
  <si>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</si>
  <si>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</si>
  <si>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</si>
  <si>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</si>
  <si>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</si>
  <si>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</si>
  <si>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</si>
  <si>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</si>
  <si>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</si>
  <si>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</si>
  <si>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</si>
  <si>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</si>
  <si>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</si>
  <si>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</si>
  <si>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</si>
  <si>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</si>
  <si>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</si>
  <si>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</si>
  <si>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</si>
  <si>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</si>
  <si>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</si>
  <si>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</si>
  <si>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</si>
  <si>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</si>
  <si>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</si>
  <si>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</si>
  <si>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</si>
  <si>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</si>
  <si>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</si>
  <si>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</si>
  <si>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</si>
  <si>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</si>
  <si>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</si>
  <si>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</si>
  <si>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</si>
  <si>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</si>
  <si>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</si>
  <si>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</si>
  <si>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</si>
  <si>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</si>
  <si>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</si>
  <si>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</si>
  <si>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</si>
  <si>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</si>
  <si>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</si>
  <si>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</si>
  <si>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</si>
  <si>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</si>
  <si>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</si>
  <si>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</si>
  <si>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</si>
  <si>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</si>
  <si>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</si>
  <si>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</si>
  <si>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</si>
  <si>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</si>
  <si>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</si>
  <si>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</si>
  <si>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</si>
  <si>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</si>
  <si>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</si>
  <si>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</si>
  <si>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</si>
  <si>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</si>
  <si>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</si>
  <si>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</si>
  <si>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</si>
  <si>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</si>
  <si>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</si>
  <si>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</si>
  <si>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</si>
  <si>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</si>
  <si>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</si>
  <si>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</si>
  <si>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</si>
  <si>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</si>
  <si>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</si>
  <si>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</si>
  <si>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</si>
  <si>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</si>
  <si>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</si>
  <si>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</si>
  <si>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</si>
  <si>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</si>
  <si>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</si>
  <si>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</si>
  <si>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</si>
  <si>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</si>
  <si>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</si>
  <si>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</si>
  <si>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</si>
  <si>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</si>
  <si>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</si>
  <si>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</si>
  <si>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</si>
  <si>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</si>
  <si>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</si>
  <si>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</si>
  <si>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</si>
  <si>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</si>
  <si>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</si>
  <si>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</si>
  <si>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</si>
  <si>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</si>
  <si>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</si>
  <si>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</si>
  <si>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</si>
  <si>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</si>
  <si>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</si>
  <si>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</si>
  <si>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</si>
  <si>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</si>
  <si>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</si>
  <si>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</si>
  <si>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</si>
  <si>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</si>
  <si>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</si>
  <si>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</si>
  <si>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</si>
  <si>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</si>
  <si>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</si>
  <si>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</si>
  <si>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</si>
  <si>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</si>
  <si>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</si>
  <si>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</si>
  <si>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</si>
  <si>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</si>
  <si>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</si>
  <si>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</si>
  <si>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</si>
  <si>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</si>
  <si>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</si>
  <si>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</si>
  <si>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</si>
  <si>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</si>
  <si>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</si>
  <si>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</si>
  <si>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</si>
  <si>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</si>
  <si>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</si>
  <si>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</si>
  <si>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</si>
  <si>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</si>
  <si>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</si>
  <si>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</si>
  <si>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</si>
  <si>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</si>
  <si>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</si>
  <si>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</si>
  <si>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</si>
  <si>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</si>
  <si>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</si>
  <si>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</si>
  <si>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</si>
  <si>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</si>
  <si>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</si>
  <si>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</si>
  <si>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</si>
  <si>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</si>
  <si>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</si>
  <si>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</si>
  <si>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</si>
  <si>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</si>
  <si>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</si>
  <si>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</si>
  <si>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</si>
  <si>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</si>
  <si>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</si>
  <si>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</si>
  <si>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</si>
  <si>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</si>
  <si>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</si>
  <si>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</si>
  <si>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</si>
  <si>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</si>
  <si>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</si>
  <si>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</si>
  <si>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</si>
  <si>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</si>
  <si>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</si>
  <si>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</si>
  <si>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</si>
  <si>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</si>
  <si>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</si>
  <si>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</si>
  <si>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</si>
  <si>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</si>
  <si>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</si>
  <si>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</si>
  <si>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</si>
  <si>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</si>
  <si>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</si>
  <si>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</si>
  <si>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</si>
  <si>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</si>
  <si>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</si>
  <si>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</si>
  <si>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</si>
  <si>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</si>
  <si>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</si>
  <si>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</si>
  <si>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</si>
  <si>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</si>
  <si>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</si>
  <si>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</si>
  <si>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</si>
  <si>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</si>
  <si>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</si>
  <si>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</si>
  <si>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</si>
  <si>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</si>
  <si>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</si>
  <si>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</si>
  <si>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</si>
  <si>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</si>
  <si>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</si>
  <si>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</si>
  <si>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</si>
  <si>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</si>
  <si>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</si>
  <si>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</si>
  <si>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</si>
  <si>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</si>
  <si>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</si>
  <si>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</si>
  <si>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</si>
  <si>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</si>
  <si>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</si>
  <si>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</si>
  <si>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</si>
  <si>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</si>
  <si>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</si>
  <si>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</si>
  <si>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</si>
  <si>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</si>
  <si>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</si>
  <si>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</si>
  <si>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</si>
  <si>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</si>
  <si>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</si>
  <si>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</si>
  <si>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</si>
  <si>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</si>
  <si>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</si>
  <si>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</si>
  <si>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</si>
  <si>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</si>
  <si>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</si>
  <si>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</si>
  <si>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</si>
  <si>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</si>
  <si>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</si>
  <si>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</si>
  <si>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</si>
  <si>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</si>
  <si>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</si>
  <si>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</si>
  <si>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</si>
  <si>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</si>
  <si>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</si>
  <si>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</si>
  <si>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</si>
  <si>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</si>
  <si>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</si>
  <si>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</si>
  <si>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</si>
  <si>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</si>
  <si>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</si>
  <si>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</si>
  <si>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</si>
  <si>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</si>
  <si>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</si>
  <si>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</si>
  <si>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</si>
  <si>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</si>
  <si>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</si>
  <si>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</si>
  <si>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</si>
  <si>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</si>
  <si>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</si>
  <si>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</si>
  <si>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</si>
  <si>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</si>
  <si>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</si>
  <si>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</si>
  <si>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</si>
  <si>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</si>
  <si>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</si>
  <si>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</si>
  <si>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</si>
  <si>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</si>
  <si>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</si>
  <si>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</si>
  <si>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</si>
  <si>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</si>
  <si>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</si>
  <si>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</si>
  <si>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</si>
  <si>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</si>
  <si>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</si>
  <si>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</si>
  <si>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</si>
  <si>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</si>
  <si>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</si>
  <si>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</si>
  <si>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</si>
  <si>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</si>
  <si>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</si>
  <si>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</si>
  <si>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</si>
  <si>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</si>
  <si>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</si>
  <si>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</si>
  <si>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</si>
  <si>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</si>
  <si>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</si>
  <si>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</si>
  <si>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</si>
  <si>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</si>
  <si>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</si>
  <si>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</si>
  <si>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</si>
  <si>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</si>
  <si>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</si>
  <si>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</si>
  <si>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</si>
  <si>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</si>
  <si>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</si>
  <si>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</si>
  <si>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</si>
  <si>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</si>
  <si>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</si>
  <si>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</si>
  <si>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</si>
  <si>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</si>
  <si>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</si>
  <si>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</si>
  <si>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</si>
  <si>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</si>
  <si>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</si>
  <si>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</si>
  <si>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</si>
  <si>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</si>
  <si>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</si>
  <si>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</si>
  <si>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</si>
  <si>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</si>
  <si>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</si>
  <si>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</si>
  <si>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</si>
  <si>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</si>
  <si>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</si>
  <si>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</si>
  <si>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</si>
  <si>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</si>
  <si>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</si>
  <si>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</si>
  <si>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</si>
  <si>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</si>
  <si>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</si>
  <si>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</si>
  <si>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</si>
  <si>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</si>
  <si>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</si>
  <si>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</si>
  <si>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</si>
  <si>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</si>
  <si>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</si>
  <si>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</si>
  <si>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</si>
  <si>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</si>
  <si>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</si>
  <si>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</si>
  <si>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</si>
  <si>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</si>
  <si>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</si>
  <si>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</si>
  <si>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</si>
  <si>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</si>
  <si>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</si>
  <si>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</si>
  <si>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</si>
  <si>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</si>
  <si>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</si>
  <si>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</si>
  <si>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</si>
  <si>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</si>
  <si>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</si>
  <si>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</si>
  <si>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</si>
  <si>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</si>
  <si>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</si>
  <si>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</si>
  <si>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</si>
  <si>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</si>
  <si>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</si>
  <si>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</si>
  <si>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</si>
  <si>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</si>
  <si>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</si>
  <si>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</si>
  <si>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</si>
  <si>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</si>
  <si>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</si>
  <si>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</si>
  <si>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</si>
  <si>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</si>
  <si>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</si>
  <si>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</si>
  <si>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</si>
  <si>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</si>
  <si>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</si>
  <si>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</si>
  <si>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</si>
  <si>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</si>
  <si>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</si>
  <si>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</si>
  <si>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</si>
  <si>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</si>
  <si>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</si>
  <si>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</si>
  <si>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</si>
  <si>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</si>
  <si>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</si>
  <si>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</si>
  <si>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</si>
  <si>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</si>
  <si>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</si>
  <si>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</si>
  <si>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</si>
  <si>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</si>
  <si>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</si>
  <si>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</si>
  <si>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</si>
  <si>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</si>
  <si>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</si>
  <si>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</si>
  <si>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</si>
  <si>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</si>
  <si>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</si>
  <si>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</si>
  <si>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</si>
  <si>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</si>
  <si>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</si>
  <si>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</si>
  <si>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</si>
  <si>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</si>
  <si>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</si>
  <si>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</si>
  <si>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</si>
  <si>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</si>
  <si>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</si>
  <si>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</si>
  <si>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</si>
  <si>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</si>
  <si>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</si>
  <si>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</si>
  <si>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</si>
  <si>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</si>
  <si>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</si>
  <si>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</si>
  <si>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</si>
  <si>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</si>
  <si>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</si>
  <si>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</si>
  <si>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</si>
  <si>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</si>
  <si>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</si>
  <si>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</si>
  <si>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</si>
  <si>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</si>
  <si>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</si>
  <si>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</si>
  <si>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</si>
  <si>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</si>
  <si>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</si>
  <si>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</si>
  <si>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</si>
  <si>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</si>
  <si>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</si>
  <si>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</si>
  <si>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</si>
  <si>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</si>
  <si>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</si>
  <si>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</si>
  <si>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</si>
  <si>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</si>
  <si>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</si>
  <si>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</si>
  <si>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</si>
  <si>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</si>
  <si>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</si>
  <si>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</si>
  <si>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</si>
  <si>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</si>
  <si>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</si>
  <si>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</si>
  <si>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</si>
  <si>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</si>
  <si>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</si>
  <si>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</si>
  <si>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</si>
  <si>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</si>
  <si>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</si>
  <si>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</si>
  <si>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</si>
  <si>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</si>
  <si>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</si>
  <si>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</si>
  <si>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</si>
  <si>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</si>
  <si>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</si>
  <si>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</si>
  <si>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</si>
  <si>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</si>
  <si>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</si>
  <si>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</si>
  <si>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</si>
  <si>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</si>
  <si>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</si>
  <si>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</si>
  <si>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</si>
  <si>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</si>
  <si>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</si>
  <si>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</si>
  <si>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</si>
  <si>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</si>
  <si>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</si>
  <si>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</si>
  <si>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</si>
  <si>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</si>
  <si>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</si>
  <si>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</si>
  <si>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</si>
  <si>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</si>
  <si>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</si>
  <si>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</si>
  <si>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</si>
  <si>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</si>
  <si>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</si>
  <si>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</si>
  <si>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</si>
  <si>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</si>
  <si>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</si>
  <si>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</si>
  <si>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</si>
  <si>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</si>
  <si>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</si>
  <si>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</si>
  <si>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</si>
  <si>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</si>
  <si>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</si>
  <si>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</si>
  <si>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</si>
  <si>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</si>
  <si>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</si>
  <si>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</si>
  <si>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</si>
  <si>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</si>
  <si>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</si>
  <si>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</si>
  <si>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</si>
  <si>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</si>
  <si>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</si>
  <si>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</si>
  <si>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</si>
  <si>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</si>
  <si>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</si>
  <si>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</si>
  <si>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</si>
  <si>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</si>
  <si>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</si>
  <si>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</si>
  <si>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</si>
  <si>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</si>
  <si>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</si>
  <si>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</si>
  <si>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</si>
  <si>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</si>
  <si>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</si>
  <si>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</si>
  <si>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</si>
  <si>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</si>
  <si>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</si>
  <si>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</si>
  <si>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</si>
  <si>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</si>
  <si>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</si>
  <si>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</si>
  <si>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</si>
  <si>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</si>
  <si>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</si>
  <si>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</si>
  <si>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</si>
  <si>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</si>
  <si>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</si>
  <si>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</si>
  <si>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</si>
  <si>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</si>
  <si>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</si>
  <si>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</si>
  <si>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</si>
  <si>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</si>
  <si>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</si>
  <si>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</si>
  <si>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</si>
  <si>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</si>
  <si>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</si>
  <si>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</si>
  <si>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</si>
  <si>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</si>
  <si>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</si>
  <si>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</si>
  <si>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</si>
  <si>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</si>
  <si>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</si>
  <si>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</si>
  <si>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</si>
  <si>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</si>
  <si>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</si>
  <si>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</si>
  <si>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</si>
  <si>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</si>
  <si>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</si>
  <si>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</si>
  <si>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</si>
  <si>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</si>
  <si>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</si>
  <si>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</si>
  <si>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</si>
  <si>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</si>
  <si>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</si>
  <si>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</si>
  <si>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</si>
  <si>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</si>
  <si>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</si>
  <si>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</si>
  <si>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</si>
  <si>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</si>
  <si>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</si>
  <si>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</si>
  <si>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</si>
  <si>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</si>
  <si>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</si>
  <si>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</si>
  <si>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</si>
  <si>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</si>
  <si>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</si>
  <si>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</si>
  <si>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</si>
  <si>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</si>
  <si>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</si>
  <si>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</si>
  <si>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</si>
  <si>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</si>
  <si>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</si>
  <si>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</si>
  <si>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</si>
  <si>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</si>
  <si>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</si>
  <si>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</si>
  <si>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</si>
  <si>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</si>
  <si>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</si>
  <si>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</si>
  <si>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</si>
  <si>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</si>
  <si>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</si>
  <si>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</si>
  <si>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</si>
  <si>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</si>
  <si>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</si>
  <si>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</si>
  <si>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</si>
  <si>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</si>
  <si>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</si>
  <si>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</si>
  <si>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</si>
  <si>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</si>
  <si>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</si>
  <si>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</si>
  <si>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</si>
  <si>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</si>
  <si>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</si>
  <si>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</si>
  <si>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</si>
  <si>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</si>
  <si>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</si>
  <si>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</si>
  <si>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</si>
  <si>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</si>
  <si>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</si>
  <si>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</si>
  <si>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</si>
  <si>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</si>
  <si>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</si>
  <si>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</si>
  <si>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</si>
  <si>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</si>
  <si>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</si>
  <si>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</si>
  <si>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</si>
  <si>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</si>
  <si>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</si>
  <si>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</si>
  <si>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</si>
  <si>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</si>
  <si>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</si>
  <si>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</si>
  <si>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</si>
  <si>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</si>
  <si>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</si>
  <si>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</si>
  <si>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</si>
  <si>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</si>
  <si>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</si>
  <si>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</si>
  <si>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</si>
  <si>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</si>
  <si>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</si>
  <si>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</si>
  <si>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</si>
  <si>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</si>
  <si>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</si>
  <si>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</si>
  <si>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</si>
  <si>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</si>
  <si>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</si>
  <si>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</si>
  <si>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</si>
  <si>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</si>
  <si>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</si>
  <si>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</si>
  <si>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</si>
  <si>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</si>
  <si>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</si>
  <si>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</si>
  <si>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</si>
  <si>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</si>
  <si>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</si>
  <si>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</si>
  <si>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</si>
  <si>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</si>
  <si>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</si>
  <si>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</si>
  <si>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</si>
  <si>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</si>
  <si>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</si>
  <si>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</si>
  <si>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</si>
  <si>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</si>
  <si>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</si>
  <si>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</si>
  <si>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</si>
  <si>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</si>
  <si>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</si>
  <si>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</si>
  <si>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</si>
  <si>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</si>
  <si>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</si>
  <si>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</si>
  <si>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</si>
  <si>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</si>
  <si>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</si>
  <si>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</si>
  <si>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</si>
  <si>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</si>
  <si>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</si>
  <si>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</si>
  <si>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</si>
  <si>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</si>
  <si>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</si>
  <si>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</si>
  <si>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</si>
  <si>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</si>
  <si>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</si>
  <si>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</si>
  <si>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</si>
  <si>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</si>
  <si>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</si>
  <si>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</si>
  <si>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</si>
  <si>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</si>
  <si>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</si>
  <si>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</si>
  <si>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</si>
  <si>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</si>
  <si>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</si>
  <si>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</si>
  <si>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</si>
  <si>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</si>
  <si>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</si>
  <si>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</si>
  <si>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</si>
  <si>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</si>
  <si>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</si>
  <si>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</si>
  <si>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</si>
  <si>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</si>
  <si>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</si>
  <si>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</si>
  <si>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</si>
  <si>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</si>
  <si>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</si>
  <si>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</si>
  <si>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</si>
  <si>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</si>
  <si>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</si>
  <si>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</si>
  <si>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</si>
  <si>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</si>
  <si>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</si>
  <si>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</si>
  <si>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</si>
  <si>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</si>
  <si>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</si>
  <si>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</si>
  <si>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</si>
  <si>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</si>
  <si>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</si>
  <si>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</si>
  <si>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</si>
  <si>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</si>
  <si>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</si>
  <si>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</si>
  <si>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</si>
  <si>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</si>
  <si>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</si>
  <si>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</si>
  <si>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</si>
  <si>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</si>
  <si>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</si>
  <si>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</si>
  <si>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</si>
  <si>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</si>
  <si>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</si>
  <si>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</si>
  <si>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</si>
  <si>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</si>
  <si>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</si>
  <si>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</si>
  <si>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</si>
  <si>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</si>
  <si>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</si>
  <si>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</si>
  <si>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</si>
  <si>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</si>
  <si>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</si>
  <si>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</si>
  <si>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</si>
  <si>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</si>
  <si>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</si>
  <si>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</si>
  <si>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</si>
  <si>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</si>
  <si>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</si>
  <si>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</si>
  <si>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</si>
  <si>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</si>
  <si>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</si>
  <si>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</si>
  <si>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</si>
  <si>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</si>
  <si>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</si>
  <si>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</si>
  <si>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</si>
  <si>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</si>
  <si>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</si>
  <si>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</si>
  <si>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</si>
  <si>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</si>
  <si>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</si>
  <si>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</si>
  <si>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</si>
  <si>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</si>
  <si>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</si>
  <si>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</si>
  <si>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</si>
  <si>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</si>
  <si>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</si>
  <si>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</si>
  <si>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</si>
  <si>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</si>
  <si>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</si>
  <si>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</si>
  <si>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</si>
  <si>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</si>
  <si>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</si>
  <si>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</si>
  <si>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</si>
  <si>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</si>
  <si>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</si>
  <si>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</si>
  <si>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</si>
  <si>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</si>
  <si>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</si>
  <si>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</si>
  <si>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</si>
  <si>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</si>
  <si>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</si>
  <si>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</si>
  <si>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</si>
  <si>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</si>
  <si>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</si>
  <si>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</si>
  <si>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</si>
  <si>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</si>
  <si>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</si>
  <si>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</si>
  <si>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</si>
  <si>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</si>
  <si>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</si>
  <si>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</si>
  <si>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</si>
  <si>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</si>
  <si>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</si>
  <si>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</si>
  <si>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</si>
  <si>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</si>
  <si>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</si>
  <si>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</si>
  <si>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</si>
  <si>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</si>
  <si>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</si>
  <si>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</si>
  <si>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</si>
  <si>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</si>
  <si>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</si>
  <si>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</si>
  <si>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</si>
  <si>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</si>
  <si>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</si>
  <si>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</si>
  <si>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</si>
  <si>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</si>
  <si>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</si>
  <si>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</si>
  <si>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</si>
  <si>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</si>
  <si>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</si>
  <si>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</si>
  <si>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</si>
  <si>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</si>
  <si>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</si>
  <si>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</si>
  <si>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</si>
  <si>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</si>
  <si>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</si>
  <si>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</si>
  <si>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</si>
  <si>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</si>
  <si>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</si>
  <si>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</si>
  <si>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</si>
  <si>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</si>
  <si>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</si>
  <si>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</si>
  <si>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</si>
  <si>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</si>
  <si>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</si>
  <si>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</si>
  <si>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</si>
  <si>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</si>
  <si>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</si>
  <si>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</si>
  <si>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</si>
  <si>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</si>
  <si>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</si>
  <si>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</si>
  <si>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</si>
  <si>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</si>
  <si>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</si>
  <si>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</si>
  <si>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</si>
  <si>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</si>
  <si>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</si>
  <si>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</si>
  <si>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</si>
  <si>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</si>
  <si>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</si>
  <si>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</si>
  <si>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</si>
  <si>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</si>
  <si>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</si>
  <si>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</si>
  <si>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</si>
  <si>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</si>
  <si>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</si>
  <si>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</si>
  <si>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</si>
  <si>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</si>
  <si>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</si>
  <si>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</si>
  <si>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</si>
  <si>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</si>
  <si>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</si>
  <si>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</si>
  <si>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</si>
  <si>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</si>
  <si>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</si>
  <si>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</si>
  <si>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</si>
  <si>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</si>
  <si>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</si>
  <si>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</si>
  <si>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</si>
  <si>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</si>
  <si>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</si>
  <si>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</si>
  <si>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</si>
  <si>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</si>
  <si>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</si>
  <si>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</si>
  <si>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</si>
  <si>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</si>
  <si>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</si>
  <si>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</si>
  <si>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</si>
  <si>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</si>
  <si>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</si>
  <si>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</si>
  <si>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</si>
  <si>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</si>
  <si>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</si>
  <si>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</si>
  <si>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</si>
  <si>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</si>
  <si>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</si>
  <si>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</si>
  <si>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</si>
  <si>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</si>
  <si>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</si>
  <si>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</si>
  <si>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</si>
  <si>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</si>
  <si>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</si>
  <si>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</si>
  <si>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</si>
  <si>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</si>
  <si>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</si>
  <si>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</si>
  <si>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</si>
  <si>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</si>
  <si>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</si>
  <si>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</si>
  <si>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</si>
  <si>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</si>
  <si>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</si>
  <si>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</si>
  <si>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</si>
  <si>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</si>
  <si>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</si>
  <si>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</si>
  <si>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</si>
  <si>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</si>
  <si>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</si>
  <si>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</si>
  <si>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</si>
  <si>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</si>
  <si>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</si>
  <si>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</si>
  <si>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</si>
  <si>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</si>
  <si>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</si>
  <si>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</si>
  <si>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</si>
  <si>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</si>
  <si>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</si>
  <si>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</si>
  <si>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</si>
  <si>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</si>
  <si>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</si>
  <si>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</si>
  <si>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</si>
  <si>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</si>
  <si>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</si>
  <si>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</si>
  <si>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</si>
  <si>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</si>
  <si>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</si>
  <si>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</si>
  <si>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</si>
  <si>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</si>
  <si>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</si>
  <si>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</si>
  <si>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</si>
  <si>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</si>
  <si>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</si>
  <si>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</si>
  <si>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</si>
  <si>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</si>
  <si>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</si>
  <si>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</si>
  <si>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</si>
  <si>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</si>
  <si>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</si>
  <si>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</si>
  <si>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</si>
  <si>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</si>
  <si>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</si>
  <si>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</si>
  <si>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</si>
  <si>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</si>
  <si>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</si>
  <si>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</si>
  <si>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</si>
  <si>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</si>
  <si>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</si>
  <si>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</si>
  <si>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</si>
  <si>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</si>
  <si>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</si>
  <si>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</si>
  <si>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</si>
  <si>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</si>
  <si>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</si>
  <si>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</si>
  <si>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</si>
  <si>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</si>
  <si>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</si>
  <si>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</si>
  <si>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</si>
  <si>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</si>
  <si>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</si>
  <si>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</si>
  <si>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</si>
  <si>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</si>
  <si>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</si>
  <si>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</si>
  <si>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</si>
  <si>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</si>
  <si>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</si>
  <si>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</si>
  <si>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</si>
  <si>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</si>
  <si>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</si>
  <si>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</si>
  <si>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</si>
  <si>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</si>
  <si>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</si>
  <si>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</si>
  <si>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</si>
  <si>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</si>
  <si>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</si>
  <si>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</si>
  <si>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</si>
  <si>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</si>
  <si>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</si>
  <si>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</si>
  <si>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</si>
  <si>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</si>
  <si>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</si>
  <si>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</si>
  <si>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</si>
  <si>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</si>
  <si>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</si>
  <si>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</si>
  <si>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</si>
  <si>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</si>
  <si>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</si>
  <si>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</si>
  <si>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</si>
  <si>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</si>
  <si>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</si>
  <si>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</si>
  <si>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</si>
  <si>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</si>
  <si>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</si>
  <si>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</si>
  <si>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</si>
  <si>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</si>
  <si>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</si>
  <si>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</si>
  <si>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</si>
  <si>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</si>
  <si>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</si>
  <si>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</si>
  <si>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</si>
  <si>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</si>
  <si>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</si>
  <si>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</si>
  <si>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</si>
  <si>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</si>
  <si>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</si>
  <si>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</si>
  <si>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</si>
  <si>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</si>
  <si>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</si>
  <si>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</si>
  <si>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</si>
  <si>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</si>
  <si>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</si>
  <si>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</si>
  <si>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</si>
  <si>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</si>
  <si>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</si>
  <si>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</si>
  <si>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</si>
  <si>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</si>
  <si>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</si>
  <si>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</si>
  <si>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</si>
  <si>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</si>
  <si>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</si>
  <si>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</si>
  <si>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</si>
  <si>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</si>
  <si>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</si>
  <si>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</si>
  <si>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</si>
  <si>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</si>
  <si>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</si>
  <si>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</si>
  <si>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</si>
  <si>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</si>
  <si>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</si>
  <si>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</si>
  <si>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</si>
  <si>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</si>
  <si>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</si>
  <si>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</si>
  <si>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</si>
  <si>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</si>
  <si>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</si>
  <si>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</si>
  <si>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</si>
  <si>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</si>
  <si>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</si>
  <si>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</si>
  <si>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</si>
  <si>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</si>
  <si>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</si>
  <si>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</si>
  <si>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</si>
  <si>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</si>
  <si>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</si>
  <si>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</si>
  <si>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</si>
  <si>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</si>
  <si>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</si>
  <si>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</si>
  <si>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</si>
  <si>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</si>
  <si>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</si>
  <si>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</si>
  <si>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</si>
  <si>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</si>
  <si>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</si>
  <si>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</si>
  <si>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</si>
  <si>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</si>
  <si>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</si>
  <si>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</si>
  <si>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</si>
  <si>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</si>
  <si>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</si>
  <si>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</si>
  <si>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</si>
  <si>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</si>
  <si>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</si>
  <si>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</si>
  <si>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</si>
  <si>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</si>
  <si>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</si>
  <si>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</si>
  <si>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</si>
  <si>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</si>
  <si>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</si>
  <si>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</si>
  <si>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</si>
  <si>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</si>
  <si>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</si>
  <si>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</si>
  <si>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</si>
  <si>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</si>
  <si>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</si>
  <si>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</si>
  <si>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</si>
  <si>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</si>
  <si>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</si>
  <si>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</si>
  <si>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</si>
  <si>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</si>
  <si>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</si>
  <si>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</si>
  <si>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</si>
  <si>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</si>
  <si>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</si>
  <si>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</si>
  <si>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</si>
  <si>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</si>
  <si>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</si>
  <si>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</si>
  <si>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</si>
  <si>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</si>
  <si>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</si>
  <si>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</si>
  <si>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</si>
  <si>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</si>
  <si>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</si>
  <si>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</si>
  <si>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</si>
  <si>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</si>
  <si>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</si>
  <si>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</si>
  <si>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</si>
  <si>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</si>
  <si>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</si>
  <si>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</si>
  <si>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</si>
  <si>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</si>
  <si>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</si>
  <si>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</si>
  <si>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</si>
  <si>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</si>
  <si>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</si>
  <si>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</si>
  <si>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</si>
  <si>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</si>
  <si>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</si>
  <si>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</si>
  <si>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</si>
  <si>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</si>
  <si>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</si>
  <si>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</si>
  <si>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</si>
  <si>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</si>
  <si>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</si>
  <si>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</si>
  <si>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</si>
  <si>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</si>
  <si>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</si>
  <si>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</si>
  <si>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</si>
  <si>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</si>
  <si>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</si>
  <si>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</si>
  <si>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</si>
  <si>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</si>
  <si>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</si>
  <si>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</si>
  <si>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</si>
  <si>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</si>
  <si>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</si>
  <si>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</si>
  <si>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</si>
  <si>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</si>
  <si>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</si>
  <si>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</si>
  <si>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</si>
  <si>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</si>
  <si>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</si>
  <si>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</si>
  <si>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</si>
  <si>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</si>
  <si>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</si>
  <si>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</si>
  <si>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</si>
  <si>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</si>
  <si>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</si>
  <si>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</si>
  <si>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</si>
  <si>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</si>
  <si>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</si>
  <si>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</si>
  <si>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</si>
  <si>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</si>
  <si>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</si>
  <si>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</si>
  <si>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</si>
  <si>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</si>
  <si>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</si>
  <si>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</si>
  <si>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</si>
  <si>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</si>
  <si>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</si>
  <si>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</si>
  <si>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</si>
  <si>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</si>
  <si>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</si>
  <si>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</si>
  <si>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</si>
  <si>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</si>
  <si>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</si>
  <si>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</si>
  <si>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</si>
  <si>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</si>
  <si>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</si>
  <si>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</si>
  <si>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</si>
  <si>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</si>
  <si>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</si>
  <si>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</si>
  <si>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</si>
  <si>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</si>
  <si>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</si>
  <si>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</si>
  <si>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</si>
  <si>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</si>
  <si>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</si>
  <si>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</si>
  <si>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</si>
  <si>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</si>
  <si>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</si>
  <si>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</si>
  <si>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</si>
  <si>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</si>
  <si>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</si>
  <si>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</si>
  <si>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</si>
  <si>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</si>
  <si>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</si>
  <si>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</si>
  <si>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</si>
  <si>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</si>
  <si>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</si>
  <si>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</si>
  <si>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</si>
  <si>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</si>
  <si>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</si>
  <si>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</si>
  <si>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</si>
  <si>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</si>
  <si>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</si>
  <si>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</si>
  <si>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</si>
  <si>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</si>
  <si>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</si>
  <si>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</si>
  <si>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</si>
  <si>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</si>
  <si>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</si>
  <si>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</si>
  <si>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</si>
  <si>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</si>
  <si>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</si>
  <si>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</si>
  <si>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</si>
  <si>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</si>
  <si>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</si>
  <si>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</si>
  <si>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</si>
  <si>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</si>
  <si>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</si>
  <si>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</si>
  <si>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</si>
  <si>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</si>
  <si>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</si>
  <si>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</si>
  <si>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</si>
  <si>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</si>
  <si>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</si>
  <si>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</si>
  <si>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</si>
  <si>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</si>
  <si>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</si>
  <si>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</si>
  <si>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</si>
  <si>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</si>
  <si>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</si>
  <si>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</si>
  <si>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</si>
  <si>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</si>
  <si>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</si>
  <si>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</si>
  <si>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</si>
  <si>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</si>
  <si>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</si>
  <si>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</si>
  <si>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</si>
  <si>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</si>
  <si>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</si>
  <si>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</si>
  <si>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</si>
  <si>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</si>
  <si>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</si>
  <si>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</si>
  <si>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</si>
  <si>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</si>
  <si>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</si>
  <si>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</si>
  <si>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</si>
  <si>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</si>
  <si>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</si>
  <si>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</si>
  <si>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</si>
  <si>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</si>
  <si>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</si>
  <si>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</si>
  <si>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</si>
  <si>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</si>
  <si>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</si>
  <si>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</si>
  <si>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</si>
  <si>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</si>
  <si>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</si>
  <si>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</si>
  <si>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</si>
  <si>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</si>
  <si>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</si>
  <si>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</si>
  <si>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</si>
  <si>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</si>
  <si>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</si>
  <si>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</si>
  <si>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</si>
  <si>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</si>
  <si>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</si>
  <si>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</si>
  <si>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</si>
  <si>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</si>
  <si>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</si>
  <si>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</si>
  <si>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</si>
  <si>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</si>
  <si>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</si>
  <si>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</si>
  <si>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</si>
  <si>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</si>
  <si>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</si>
  <si>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</si>
  <si>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</si>
  <si>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</si>
  <si>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</si>
  <si>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</si>
  <si>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</si>
  <si>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</si>
  <si>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</si>
  <si>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</si>
  <si>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</si>
  <si>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</si>
  <si>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</si>
  <si>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</si>
  <si>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</si>
  <si>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</si>
  <si>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</si>
  <si>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</si>
  <si>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</si>
  <si>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</si>
  <si>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</si>
  <si>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</si>
  <si>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</si>
  <si>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</si>
  <si>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</si>
  <si>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</si>
  <si>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</si>
  <si>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</si>
  <si>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</si>
  <si>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</si>
  <si>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</si>
  <si>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</si>
  <si>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</si>
  <si>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</si>
  <si>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</si>
  <si>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</si>
  <si>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</si>
  <si>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</si>
  <si>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</si>
  <si>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</si>
  <si>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</si>
  <si>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</si>
  <si>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</si>
  <si>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</si>
  <si>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</si>
  <si>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</si>
  <si>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</si>
  <si>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</si>
  <si>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</si>
  <si>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</si>
  <si>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</si>
  <si>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</si>
  <si>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</si>
  <si>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</si>
  <si>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</si>
  <si>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</si>
  <si>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</si>
  <si>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</si>
  <si>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</si>
  <si>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</si>
  <si>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</si>
  <si>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</si>
  <si>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</si>
  <si>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</si>
  <si>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</si>
  <si>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</si>
  <si>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</si>
  <si>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</si>
  <si>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</si>
  <si>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</si>
  <si>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</si>
  <si>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</si>
  <si>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</si>
  <si>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</si>
  <si>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</si>
  <si>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</si>
  <si>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</si>
  <si>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</si>
  <si>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</si>
  <si>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</si>
  <si>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</si>
  <si>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</si>
  <si>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</si>
  <si>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</si>
  <si>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</si>
  <si>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</si>
  <si>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</si>
  <si>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</si>
  <si>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</si>
  <si>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</si>
  <si>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</si>
  <si>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</si>
  <si>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</si>
  <si>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</si>
  <si>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</si>
  <si>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</si>
  <si>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</si>
  <si>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</si>
  <si>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</si>
  <si>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</si>
  <si>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</si>
  <si>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</si>
  <si>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</si>
  <si>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</si>
  <si>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</si>
  <si>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</si>
  <si>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</si>
  <si>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</si>
  <si>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</si>
  <si>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</si>
  <si>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</si>
  <si>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</si>
  <si>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</si>
  <si>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</si>
  <si>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</si>
  <si>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</si>
  <si>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</si>
  <si>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</si>
  <si>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</si>
  <si>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</si>
  <si>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</si>
  <si>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</si>
  <si>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</si>
  <si>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</si>
  <si>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</si>
  <si>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</si>
  <si>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</si>
  <si>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</si>
  <si>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</si>
  <si>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</si>
  <si>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</si>
  <si>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</si>
  <si>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</si>
  <si>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</si>
  <si>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</si>
  <si>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</si>
  <si>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</si>
  <si>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</si>
  <si>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</si>
  <si>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</si>
  <si>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</si>
  <si>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</si>
  <si>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</si>
  <si>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</si>
  <si>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</si>
  <si>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</si>
  <si>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</si>
  <si>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</si>
  <si>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</si>
  <si>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</si>
  <si>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</si>
  <si>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</si>
  <si>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</si>
  <si>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</si>
  <si>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</si>
  <si>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</si>
  <si>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</si>
  <si>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</si>
  <si>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</si>
  <si>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</si>
  <si>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</si>
  <si>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</si>
  <si>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</si>
  <si>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</si>
  <si>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</si>
  <si>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</si>
  <si>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</si>
  <si>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</si>
  <si>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</si>
  <si>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</si>
  <si>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</si>
  <si>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</si>
  <si>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</si>
  <si>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</si>
  <si>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</si>
  <si>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</si>
  <si>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</si>
  <si>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</si>
  <si>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</si>
  <si>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</si>
  <si>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</si>
  <si>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</si>
  <si>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</si>
  <si>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</si>
  <si>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</si>
  <si>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</si>
  <si>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</si>
  <si>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</si>
  <si>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</si>
  <si>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</si>
  <si>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</si>
  <si>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</si>
  <si>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</si>
  <si>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</si>
  <si>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</si>
  <si>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</si>
  <si>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</si>
  <si>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</si>
  <si>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</si>
  <si>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</si>
  <si>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</si>
  <si>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</si>
  <si>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</si>
  <si>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</si>
  <si>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</si>
  <si>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</si>
  <si>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</si>
  <si>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</si>
  <si>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</si>
  <si>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</si>
  <si>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</si>
  <si>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</si>
  <si>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</si>
  <si>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</si>
  <si>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</si>
  <si>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</si>
  <si>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</si>
  <si>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</si>
  <si>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</si>
  <si>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</si>
  <si>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</si>
  <si>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</si>
  <si>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</si>
  <si>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</si>
  <si>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</si>
  <si>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</si>
  <si>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</si>
  <si>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</si>
  <si>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</si>
  <si>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</si>
  <si>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</si>
  <si>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</si>
  <si>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</si>
  <si>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</si>
  <si>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</si>
  <si>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</si>
  <si>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</si>
  <si>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</si>
  <si>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</si>
  <si>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</si>
  <si>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</si>
  <si>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</si>
  <si>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</si>
  <si>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</si>
  <si>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</si>
  <si>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</si>
  <si>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</si>
  <si>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</si>
  <si>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</si>
  <si>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</si>
  <si>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</si>
  <si>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</si>
  <si>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</si>
  <si>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</si>
  <si>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</si>
  <si>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</si>
  <si>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</si>
  <si>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</si>
  <si>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</si>
  <si>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</si>
  <si>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</si>
  <si>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</si>
  <si>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</si>
  <si>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</si>
  <si>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</si>
  <si>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</si>
  <si>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</si>
  <si>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</si>
  <si>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</si>
  <si>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</si>
  <si>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</si>
  <si>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</si>
  <si>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</si>
  <si>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</si>
  <si>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</si>
  <si>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</si>
  <si>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</si>
  <si>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</si>
  <si>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</si>
  <si>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</si>
  <si>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</si>
  <si>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</si>
  <si>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</si>
  <si>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</si>
  <si>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</si>
  <si>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</si>
  <si>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</si>
  <si>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</si>
  <si>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</si>
  <si>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</si>
  <si>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</si>
  <si>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</si>
  <si>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</si>
  <si>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</si>
  <si>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</si>
  <si>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</si>
  <si>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</si>
  <si>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</si>
  <si>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</si>
  <si>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</si>
  <si>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</si>
  <si>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</si>
  <si>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</si>
  <si>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</si>
  <si>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</si>
  <si>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</si>
  <si>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</si>
  <si>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</si>
  <si>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</si>
  <si>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</si>
  <si>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</si>
  <si>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</si>
  <si>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</si>
  <si>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</si>
  <si>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</si>
  <si>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</si>
  <si>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</si>
  <si>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</si>
  <si>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</si>
  <si>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</si>
  <si>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</si>
  <si>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</si>
  <si>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</si>
  <si>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</si>
  <si>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</si>
  <si>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</si>
  <si>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</si>
  <si>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</si>
  <si>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</si>
  <si>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</si>
  <si>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</si>
  <si>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</si>
  <si>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</si>
  <si>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</si>
  <si>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</si>
  <si>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</si>
  <si>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</si>
  <si>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</si>
  <si>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</si>
  <si>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</si>
  <si>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</si>
  <si>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</si>
  <si>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</si>
  <si>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</si>
  <si>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</si>
  <si>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</si>
  <si>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</si>
  <si>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</si>
  <si>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</si>
  <si>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</si>
  <si>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</si>
  <si>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</si>
  <si>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</si>
  <si>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</si>
  <si>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</si>
  <si>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</si>
  <si>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</si>
  <si>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</si>
  <si>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</si>
  <si>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</si>
  <si>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</si>
  <si>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</si>
  <si>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</si>
  <si>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</si>
  <si>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</si>
  <si>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</si>
  <si>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</si>
  <si>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</si>
  <si>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</si>
  <si>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</si>
  <si>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</si>
  <si>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</si>
  <si>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</si>
  <si>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</si>
  <si>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</si>
  <si>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</si>
  <si>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</si>
  <si>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</si>
  <si>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</si>
  <si>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</si>
  <si>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</si>
  <si>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</si>
  <si>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</si>
  <si>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</si>
  <si>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</si>
  <si>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</si>
  <si>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</si>
  <si>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</si>
  <si>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</si>
  <si>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</si>
  <si>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</si>
  <si>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</si>
  <si>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</si>
  <si>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</si>
  <si>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</si>
  <si>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</si>
  <si>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</si>
  <si>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</si>
  <si>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</si>
  <si>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</si>
  <si>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</si>
  <si>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</si>
  <si>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</si>
  <si>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</si>
  <si>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</si>
  <si>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</si>
  <si>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</si>
  <si>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</si>
  <si>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</si>
  <si>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</si>
  <si>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</si>
  <si>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</si>
  <si>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</si>
  <si>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</si>
  <si>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</si>
  <si>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</si>
  <si>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</si>
  <si>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</si>
  <si>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</si>
  <si>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</si>
  <si>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</si>
  <si>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</si>
  <si>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</si>
  <si>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</si>
  <si>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</si>
  <si>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</si>
  <si>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</si>
  <si>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</si>
  <si>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</si>
  <si>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</si>
  <si>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</si>
  <si>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</si>
  <si>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</si>
  <si>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</si>
  <si>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</si>
  <si>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</si>
  <si>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</si>
  <si>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</si>
  <si>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</si>
  <si>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</si>
  <si>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</si>
  <si>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</si>
  <si>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</si>
  <si>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</si>
  <si>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</si>
  <si>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</si>
  <si>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</si>
  <si>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</si>
  <si>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</si>
  <si>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</si>
  <si>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</si>
  <si>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</si>
  <si>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</si>
  <si>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</si>
  <si>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</si>
  <si>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</si>
  <si>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</si>
  <si>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</si>
  <si>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</si>
  <si>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</si>
  <si>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</si>
  <si>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</si>
  <si>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</si>
  <si>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</si>
  <si>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</si>
  <si>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</si>
  <si>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</si>
  <si>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</si>
  <si>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</si>
  <si>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</si>
  <si>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</si>
  <si>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</si>
  <si>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</si>
  <si>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</si>
  <si>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</si>
  <si>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</si>
  <si>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</si>
  <si>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</si>
  <si>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</si>
  <si>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</si>
  <si>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</si>
  <si>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</si>
  <si>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</si>
  <si>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</si>
  <si>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</si>
  <si>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</si>
  <si>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</si>
  <si>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</si>
  <si>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</si>
  <si>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</si>
  <si>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</si>
  <si>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</si>
  <si>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</si>
  <si>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</si>
  <si>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</si>
  <si>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</si>
  <si>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</si>
  <si>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</si>
  <si>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</si>
  <si>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</si>
  <si>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</si>
  <si>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</si>
  <si>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</si>
  <si>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</si>
  <si>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</si>
  <si>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</si>
  <si>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</si>
  <si>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</si>
  <si>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</si>
  <si>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</si>
  <si>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</si>
  <si>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</si>
  <si>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</si>
  <si>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</si>
  <si>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</si>
  <si>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</si>
  <si>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</si>
  <si>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</si>
  <si>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</si>
  <si>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</si>
  <si>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</si>
  <si>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</si>
  <si>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</si>
  <si>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</si>
  <si>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</si>
  <si>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</si>
  <si>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</si>
  <si>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</si>
  <si>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</si>
  <si>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</si>
  <si>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</si>
  <si>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</si>
  <si>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</si>
  <si>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</si>
  <si>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</si>
  <si>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</si>
  <si>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</si>
  <si>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</si>
  <si>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</si>
  <si>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</si>
  <si>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</si>
  <si>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</si>
  <si>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</si>
  <si>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</si>
  <si>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</si>
  <si>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</si>
  <si>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</si>
  <si>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</si>
  <si>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</si>
  <si>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</si>
  <si>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</si>
  <si>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</si>
  <si>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</si>
  <si>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</si>
  <si>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</si>
  <si>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</si>
  <si>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</si>
  <si>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</si>
  <si>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</si>
  <si>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</si>
  <si>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</si>
  <si>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</si>
  <si>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</si>
  <si>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</si>
  <si>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</si>
  <si>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</si>
  <si>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</si>
  <si>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</si>
  <si>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</si>
  <si>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</si>
  <si>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</si>
  <si>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</si>
  <si>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</si>
  <si>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</si>
  <si>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</si>
  <si>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</si>
  <si>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</si>
  <si>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</si>
  <si>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</si>
  <si>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</si>
  <si>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</si>
  <si>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</si>
  <si>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</si>
  <si>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</si>
  <si>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</si>
  <si>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</si>
  <si>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</si>
  <si>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</si>
  <si>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</si>
  <si>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</si>
  <si>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</si>
  <si>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</si>
  <si>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</si>
  <si>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</si>
  <si>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</si>
  <si>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</si>
  <si>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</si>
  <si>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</si>
  <si>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</si>
  <si>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</si>
  <si>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</si>
  <si>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</si>
  <si>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</si>
  <si>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</si>
  <si>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</si>
  <si>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</si>
  <si>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</si>
  <si>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</si>
  <si>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</si>
  <si>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</si>
  <si>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</si>
  <si>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</si>
  <si>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</si>
  <si>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</si>
  <si>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</si>
  <si>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</si>
  <si>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</si>
  <si>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</si>
  <si>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</si>
  <si>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</si>
  <si>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</si>
  <si>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</si>
  <si>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</si>
  <si>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</si>
  <si>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</si>
  <si>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</si>
  <si>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</si>
  <si>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</si>
  <si>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</si>
  <si>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</si>
  <si>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</si>
  <si>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</si>
  <si>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</si>
  <si>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</si>
  <si>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</si>
  <si>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</si>
  <si>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</si>
  <si>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</si>
  <si>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</si>
  <si>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</si>
  <si>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</si>
  <si>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</si>
  <si>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</si>
  <si>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</si>
  <si>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</si>
  <si>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</si>
  <si>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</si>
  <si>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</si>
  <si>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</si>
  <si>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</si>
  <si>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</si>
  <si>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</si>
  <si>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</si>
  <si>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</si>
  <si>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</si>
  <si>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</si>
  <si>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</si>
  <si>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</si>
  <si>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</si>
  <si>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</si>
  <si>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</si>
  <si>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</si>
  <si>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</si>
  <si>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</si>
  <si>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</si>
  <si>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</si>
  <si>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</si>
  <si>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</si>
  <si>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</si>
  <si>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</si>
  <si>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</si>
  <si>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</si>
  <si>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</si>
  <si>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</si>
  <si>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</si>
  <si>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</si>
  <si>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</si>
  <si>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</si>
  <si>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</si>
  <si>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</si>
  <si>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</si>
  <si>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</si>
  <si>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</si>
  <si>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</si>
  <si>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</si>
  <si>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</si>
  <si>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</si>
  <si>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</si>
  <si>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</si>
  <si>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</si>
  <si>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</si>
  <si>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</si>
  <si>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</si>
  <si>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</si>
  <si>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</si>
  <si>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</si>
  <si>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</si>
  <si>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</si>
  <si>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</si>
  <si>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</si>
  <si>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</si>
  <si>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</si>
  <si>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</si>
  <si>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</si>
  <si>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</si>
  <si>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</si>
  <si>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</si>
  <si>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</si>
  <si>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</si>
  <si>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</si>
  <si>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</si>
  <si>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</si>
  <si>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</si>
  <si>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</si>
  <si>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</si>
  <si>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</si>
  <si>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</si>
  <si>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</si>
  <si>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</si>
  <si>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</si>
  <si>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</si>
  <si>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</si>
  <si>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</si>
  <si>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</si>
  <si>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</si>
  <si>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</si>
  <si>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</si>
  <si>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</si>
  <si>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</si>
  <si>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</si>
  <si>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</si>
  <si>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</si>
  <si>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</si>
  <si>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</si>
  <si>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</si>
  <si>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</si>
  <si>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</si>
  <si>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</si>
  <si>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</si>
  <si>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</si>
  <si>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</si>
  <si>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</si>
  <si>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</si>
  <si>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</si>
  <si>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</si>
  <si>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</si>
  <si>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</si>
  <si>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</si>
  <si>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</si>
  <si>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</si>
  <si>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</si>
  <si>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</si>
  <si>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</si>
  <si>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</si>
  <si>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</si>
  <si>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</si>
  <si>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</si>
  <si>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</si>
  <si>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</si>
  <si>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</si>
  <si>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</si>
  <si>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</si>
  <si>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</si>
  <si>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</si>
  <si>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</si>
  <si>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</si>
  <si>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</si>
  <si>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</si>
  <si>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</si>
  <si>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</si>
  <si>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</si>
  <si>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</si>
  <si>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</si>
  <si>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</si>
  <si>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</si>
  <si>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</si>
  <si>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</si>
  <si>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</si>
  <si>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</si>
  <si>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</si>
  <si>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</si>
  <si>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</si>
  <si>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</si>
  <si>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</si>
  <si>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</si>
  <si>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</si>
  <si>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</si>
  <si>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</si>
  <si>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</si>
  <si>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</si>
  <si>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</si>
  <si>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</si>
  <si>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</si>
  <si>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</si>
  <si>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</si>
  <si>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</si>
  <si>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</si>
  <si>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</si>
  <si>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</si>
  <si>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</si>
  <si>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</si>
  <si>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</si>
  <si>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</si>
  <si>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</si>
  <si>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</si>
  <si>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</si>
  <si>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</si>
  <si>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</si>
  <si>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</si>
  <si>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</si>
  <si>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</si>
  <si>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</si>
  <si>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</si>
  <si>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</si>
  <si>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</si>
  <si>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</si>
  <si>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</si>
  <si>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</si>
  <si>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</si>
  <si>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</si>
  <si>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</si>
  <si>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</si>
  <si>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</si>
  <si>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</si>
  <si>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</si>
  <si>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</si>
  <si>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</si>
  <si>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</si>
  <si>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</si>
  <si>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</si>
  <si>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</si>
  <si>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</si>
  <si>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</si>
  <si>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</si>
  <si>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</si>
  <si>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</si>
  <si>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</si>
  <si>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</si>
  <si>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</si>
  <si>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</si>
  <si>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</si>
  <si>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</si>
  <si>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</si>
  <si>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</si>
  <si>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</si>
  <si>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</si>
  <si>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</si>
  <si>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</si>
  <si>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</si>
  <si>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</si>
  <si>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</si>
  <si>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</si>
  <si>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</si>
  <si>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</si>
  <si>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</si>
  <si>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</si>
  <si>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</si>
  <si>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</si>
  <si>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</si>
  <si>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</si>
  <si>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</si>
  <si>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</si>
  <si>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</si>
  <si>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</si>
  <si>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</si>
  <si>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</si>
  <si>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</si>
  <si>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</si>
  <si>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</si>
  <si>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</si>
  <si>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</si>
  <si>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</si>
  <si>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</si>
  <si>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</si>
  <si>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</si>
  <si>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</si>
  <si>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</si>
  <si>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</si>
  <si>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</si>
  <si>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</si>
  <si>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</si>
  <si>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</si>
  <si>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</si>
  <si>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</si>
  <si>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</si>
  <si>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</si>
  <si>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</si>
  <si>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</si>
  <si>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</si>
  <si>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</si>
  <si>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</si>
  <si>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</si>
  <si>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</si>
  <si>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</si>
  <si>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</si>
  <si>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</si>
  <si>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</si>
  <si>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</si>
  <si>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</si>
  <si>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</si>
  <si>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</si>
  <si>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</si>
  <si>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</si>
  <si>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</si>
  <si>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</si>
  <si>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</si>
  <si>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</si>
  <si>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</si>
  <si>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</si>
  <si>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</si>
  <si>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</si>
  <si>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</si>
  <si>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</si>
  <si>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</si>
  <si>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</si>
  <si>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</si>
  <si>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</si>
  <si>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</si>
  <si>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</si>
  <si>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</si>
  <si>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</si>
  <si>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</si>
  <si>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</si>
  <si>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</si>
  <si>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</si>
  <si>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</si>
  <si>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</si>
  <si>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</si>
  <si>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</si>
  <si>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</si>
  <si>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</si>
  <si>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</si>
  <si>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</si>
  <si>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</si>
  <si>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</si>
  <si>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</si>
  <si>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</si>
  <si>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</si>
  <si>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</si>
  <si>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</si>
  <si>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</si>
  <si>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</si>
  <si>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</si>
  <si>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</si>
  <si>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</si>
  <si>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</si>
  <si>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</si>
  <si>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</si>
  <si>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</si>
  <si>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</si>
  <si>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</si>
  <si>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</si>
  <si>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</si>
  <si>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</si>
  <si>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</si>
  <si>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</si>
  <si>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</si>
  <si>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</si>
  <si>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</si>
  <si>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</si>
  <si>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</si>
  <si>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</si>
  <si>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</si>
  <si>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</si>
  <si>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</si>
  <si>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</si>
  <si>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</si>
  <si>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</si>
  <si>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</si>
  <si>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</si>
  <si>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</si>
  <si>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</si>
  <si>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</si>
  <si>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</si>
  <si>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</si>
  <si>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</si>
  <si>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</si>
  <si>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</si>
  <si>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</si>
  <si>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</si>
  <si>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</si>
  <si>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</si>
  <si>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</si>
  <si>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</si>
  <si>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</si>
  <si>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</si>
  <si>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</si>
  <si>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</si>
  <si>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</si>
  <si>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</si>
  <si>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</si>
  <si>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</si>
  <si>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</si>
  <si>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</si>
  <si>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</si>
  <si>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</si>
  <si>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</si>
  <si>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</si>
  <si>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</si>
  <si>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</si>
  <si>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</si>
  <si>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</si>
  <si>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</si>
  <si>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</si>
  <si>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</si>
  <si>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</si>
  <si>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</si>
  <si>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</si>
  <si>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</si>
  <si>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</si>
  <si>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</si>
  <si>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</si>
  <si>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</si>
  <si>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</si>
  <si>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</si>
  <si>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</si>
  <si>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</si>
  <si>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</si>
  <si>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</si>
  <si>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</si>
  <si>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</si>
  <si>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</si>
  <si>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</si>
  <si>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</si>
  <si>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</si>
  <si>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</si>
  <si>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</si>
  <si>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</si>
  <si>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</si>
  <si>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</si>
  <si>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</si>
  <si>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</si>
  <si>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</si>
  <si>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</si>
  <si>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</si>
  <si>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</si>
  <si>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</si>
  <si>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</si>
  <si>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</si>
  <si>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</si>
  <si>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</si>
  <si>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</si>
  <si>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</si>
  <si>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</si>
  <si>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</si>
  <si>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</si>
  <si>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</si>
  <si>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</si>
  <si>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</si>
  <si>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</si>
  <si>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</si>
  <si>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</si>
  <si>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</si>
  <si>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</si>
  <si>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</si>
  <si>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</si>
  <si>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</si>
  <si>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</si>
  <si>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</si>
  <si>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</si>
  <si>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</si>
  <si>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</si>
  <si>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</si>
  <si>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</si>
  <si>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</si>
  <si>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</si>
  <si>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</si>
  <si>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</si>
  <si>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</si>
  <si>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</si>
  <si>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</si>
  <si>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</si>
  <si>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</si>
  <si>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</si>
  <si>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</si>
  <si>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</si>
  <si>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</si>
  <si>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</si>
  <si>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</si>
  <si>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</si>
  <si>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</si>
  <si>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</si>
  <si>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</si>
  <si>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</si>
  <si>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</si>
  <si>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</si>
  <si>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</si>
  <si>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</si>
  <si>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</si>
  <si>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</si>
  <si>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</si>
  <si>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</si>
  <si>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</si>
  <si>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</si>
  <si>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</si>
  <si>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</si>
  <si>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</si>
  <si>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</si>
  <si>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</si>
  <si>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</si>
  <si>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</si>
  <si>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</si>
  <si>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</si>
  <si>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</si>
  <si>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</si>
  <si>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</si>
  <si>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</si>
  <si>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</si>
  <si>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</si>
  <si>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</si>
  <si>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</si>
  <si>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</si>
  <si>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</si>
  <si>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</si>
  <si>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</si>
  <si>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</si>
  <si>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</si>
  <si>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</si>
  <si>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</si>
  <si>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</si>
  <si>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</si>
  <si>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</si>
  <si>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</si>
  <si>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</si>
  <si>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</si>
  <si>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</si>
  <si>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</si>
  <si>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</si>
  <si>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</si>
  <si>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</si>
  <si>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</si>
  <si>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</si>
  <si>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</si>
  <si>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</si>
  <si>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</si>
  <si>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</si>
  <si>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</si>
  <si>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</si>
  <si>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</si>
  <si>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</si>
  <si>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</si>
  <si>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</si>
  <si>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</si>
  <si>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</si>
  <si>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</si>
  <si>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</si>
  <si>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</si>
  <si>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</si>
  <si>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</si>
  <si>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</si>
  <si>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</si>
  <si>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</si>
  <si>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</si>
  <si>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</si>
  <si>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</si>
  <si>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</si>
  <si>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</si>
  <si>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</si>
  <si>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</si>
  <si>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</si>
  <si>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</si>
  <si>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</si>
  <si>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</si>
  <si>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</si>
  <si>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</si>
  <si>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</si>
  <si>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</si>
  <si>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</si>
  <si>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</si>
  <si>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</si>
  <si>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</si>
  <si>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</si>
  <si>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</si>
  <si>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</si>
  <si>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</si>
  <si>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</si>
  <si>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</si>
  <si>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</si>
  <si>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</si>
  <si>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</si>
  <si>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</si>
  <si>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</si>
  <si>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</si>
  <si>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</si>
  <si>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</si>
  <si>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</si>
  <si>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</si>
  <si>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</si>
  <si>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</si>
  <si>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</si>
  <si>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</si>
  <si>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</si>
  <si>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</si>
  <si>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</si>
  <si>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</si>
  <si>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</si>
  <si>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</si>
  <si>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</si>
  <si>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</si>
  <si>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</si>
  <si>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</si>
  <si>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</si>
  <si>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</si>
  <si>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</si>
  <si>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</si>
  <si>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</si>
  <si>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</si>
  <si>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</si>
  <si>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</si>
  <si>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</si>
  <si>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</si>
  <si>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</si>
  <si>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</si>
  <si>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</si>
  <si>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</si>
  <si>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</si>
  <si>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</si>
  <si>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</si>
  <si>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</si>
  <si>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</si>
  <si>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</si>
  <si>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</si>
  <si>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</si>
  <si>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</si>
  <si>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</si>
  <si>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</si>
  <si>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</si>
  <si>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</si>
  <si>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</si>
  <si>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</si>
  <si>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</si>
  <si>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</si>
  <si>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</si>
  <si>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</si>
  <si>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</si>
  <si>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</si>
  <si>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</si>
  <si>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</si>
  <si>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</si>
  <si>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</si>
  <si>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</si>
  <si>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</si>
  <si>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</si>
  <si>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</si>
  <si>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</si>
  <si>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</si>
  <si>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</si>
  <si>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</si>
  <si>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</si>
  <si>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</si>
  <si>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</si>
  <si>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</si>
  <si>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</si>
  <si>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</si>
  <si>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</si>
  <si>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</si>
  <si>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</si>
  <si>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</si>
  <si>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</si>
  <si>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</si>
  <si>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</si>
  <si>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</si>
  <si>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</si>
  <si>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</si>
  <si>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</si>
  <si>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</si>
  <si>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</si>
  <si>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</si>
  <si>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</si>
  <si>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</si>
  <si>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</si>
  <si>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</si>
  <si>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</si>
  <si>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</si>
  <si>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</si>
  <si>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</si>
  <si>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</si>
  <si>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</si>
  <si>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</si>
  <si>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</si>
  <si>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</si>
  <si>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</si>
  <si>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</si>
  <si>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</si>
  <si>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</si>
  <si>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</si>
  <si>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</si>
  <si>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</si>
  <si>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</si>
  <si>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</si>
  <si>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</si>
  <si>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</si>
  <si>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</si>
  <si>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</si>
  <si>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</si>
  <si>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</si>
  <si>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</si>
  <si>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</si>
  <si>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</si>
  <si>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</si>
  <si>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</si>
  <si>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</si>
  <si>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</si>
  <si>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</si>
  <si>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</si>
  <si>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</si>
  <si>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</si>
  <si>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</si>
  <si>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</si>
  <si>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</si>
  <si>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</si>
  <si>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</si>
  <si>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</si>
  <si>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</si>
  <si>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</si>
  <si>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</si>
  <si>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</si>
  <si>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</si>
  <si>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</si>
  <si>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</si>
  <si>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</si>
  <si>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</si>
  <si>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</si>
  <si>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</si>
  <si>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</si>
  <si>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</si>
  <si>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</si>
  <si>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</si>
  <si>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</si>
  <si>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</si>
  <si>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</si>
  <si>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</si>
  <si>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</si>
  <si>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</si>
  <si>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</si>
  <si>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</si>
  <si>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</si>
  <si>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</si>
  <si>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</si>
  <si>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</si>
  <si>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</si>
  <si>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</si>
  <si>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</si>
  <si>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</si>
  <si>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</si>
  <si>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</si>
  <si>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</si>
  <si>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</si>
  <si>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</si>
  <si>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</si>
  <si>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</si>
  <si>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</si>
  <si>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</si>
  <si>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</si>
  <si>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</si>
  <si>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</si>
  <si>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</si>
  <si>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</si>
  <si>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</si>
  <si>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</si>
  <si>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</si>
  <si>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</si>
  <si>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</si>
  <si>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</si>
  <si>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</si>
  <si>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</si>
  <si>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</si>
  <si>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</si>
  <si>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</si>
  <si>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</si>
  <si>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</si>
  <si>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</si>
  <si>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</si>
  <si>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</si>
  <si>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</si>
  <si>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</si>
  <si>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</si>
  <si>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</si>
  <si>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</si>
  <si>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</si>
  <si>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</si>
  <si>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</si>
  <si>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</si>
  <si>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</si>
  <si>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</si>
  <si>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</si>
  <si>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</si>
  <si>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</si>
  <si>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</si>
  <si>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</si>
  <si>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</si>
  <si>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</si>
  <si>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</si>
  <si>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</si>
  <si>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</si>
  <si>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</si>
  <si>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</si>
  <si>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</si>
  <si>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</si>
  <si>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</si>
  <si>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</si>
  <si>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</si>
  <si>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</si>
  <si>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</si>
  <si>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</si>
  <si>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</si>
  <si>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</si>
  <si>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</si>
  <si>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</si>
  <si>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</si>
  <si>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</si>
  <si>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</si>
  <si>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</si>
  <si>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</si>
  <si>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</si>
  <si>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</si>
  <si>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</si>
  <si>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</si>
  <si>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</si>
  <si>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</si>
  <si>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</si>
  <si>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</si>
  <si>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</si>
  <si>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</si>
  <si>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</si>
  <si>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</si>
  <si>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</si>
  <si>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</si>
  <si>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</si>
  <si>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</si>
  <si>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</si>
  <si>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</si>
  <si>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</si>
  <si>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</si>
  <si>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</si>
  <si>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</si>
  <si>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</si>
  <si>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</si>
  <si>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</si>
  <si>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</si>
  <si>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</si>
  <si>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</si>
  <si>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</si>
  <si>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</si>
  <si>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</si>
  <si>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</si>
  <si>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</si>
  <si>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</si>
  <si>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</si>
  <si>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</si>
  <si>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</si>
  <si>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</si>
  <si>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</si>
  <si>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</si>
  <si>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</si>
  <si>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</si>
  <si>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</si>
  <si>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</si>
  <si>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</si>
  <si>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</si>
  <si>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</si>
  <si>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</si>
  <si>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</si>
  <si>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</si>
  <si>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</si>
  <si>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</si>
  <si>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</si>
  <si>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</si>
  <si>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</si>
  <si>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</si>
  <si>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</si>
  <si>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</si>
  <si>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</si>
  <si>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</si>
  <si>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</si>
  <si>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</si>
  <si>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</si>
  <si>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</si>
  <si>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</si>
  <si>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</si>
  <si>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</si>
  <si>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</si>
  <si>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</si>
  <si>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</si>
  <si>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</si>
  <si>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</si>
  <si>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</si>
  <si>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</si>
  <si>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</si>
  <si>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</si>
  <si>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</si>
  <si>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</si>
  <si>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</si>
  <si>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</si>
  <si>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</si>
  <si>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</si>
  <si>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</si>
  <si>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</si>
  <si>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</si>
  <si>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</si>
  <si>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</si>
  <si>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</si>
  <si>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</si>
  <si>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</si>
  <si>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</si>
  <si>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</si>
  <si>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</si>
  <si>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</si>
  <si>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</si>
  <si>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</si>
  <si>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</si>
  <si>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</si>
  <si>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</si>
  <si>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</si>
  <si>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</si>
  <si>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</si>
  <si>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</si>
  <si>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</si>
  <si>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</si>
  <si>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</si>
  <si>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</si>
  <si>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</si>
  <si>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</si>
  <si>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</si>
  <si>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</si>
  <si>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</si>
  <si>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</si>
  <si>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</si>
  <si>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</si>
  <si>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</si>
  <si>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</si>
  <si>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</si>
  <si>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</si>
  <si>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</si>
  <si>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</si>
  <si>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</si>
  <si>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</si>
  <si>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</si>
  <si>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</si>
  <si>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</si>
  <si>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</si>
  <si>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</si>
  <si>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</si>
  <si>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</si>
  <si>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</si>
  <si>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</si>
  <si>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</si>
  <si>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</si>
  <si>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</si>
  <si>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</si>
  <si>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</si>
  <si>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</si>
  <si>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</si>
  <si>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</si>
  <si>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</si>
  <si>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</si>
  <si>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</si>
  <si>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</si>
  <si>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</si>
  <si>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</si>
  <si>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</si>
  <si>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</si>
  <si>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</si>
  <si>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</si>
  <si>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</si>
  <si>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</si>
  <si>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</si>
  <si>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</si>
  <si>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</si>
  <si>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</si>
  <si>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</si>
  <si>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</si>
  <si>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</si>
  <si>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</si>
  <si>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</si>
  <si>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</si>
  <si>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</si>
  <si>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</si>
  <si>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</si>
  <si>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</si>
  <si>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</si>
  <si>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</si>
  <si>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</si>
  <si>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</si>
  <si>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</si>
  <si>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</si>
  <si>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</si>
  <si>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</si>
  <si>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</si>
  <si>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</si>
  <si>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</si>
  <si>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</si>
  <si>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</si>
  <si>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</si>
  <si>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</si>
  <si>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</si>
  <si>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</si>
  <si>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</si>
  <si>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</si>
  <si>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</si>
  <si>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</si>
  <si>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</si>
  <si>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</si>
  <si>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</si>
  <si>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</si>
  <si>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</si>
  <si>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</si>
  <si>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</si>
  <si>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</si>
  <si>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</si>
  <si>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</si>
  <si>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</si>
  <si>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</si>
  <si>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</si>
  <si>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</si>
  <si>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</si>
  <si>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</si>
  <si>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</si>
  <si>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</si>
  <si>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</si>
  <si>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</si>
  <si>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</si>
  <si>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</si>
  <si>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</si>
  <si>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</si>
  <si>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</si>
  <si>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</si>
  <si>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</si>
  <si>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</si>
  <si>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</si>
  <si>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</si>
  <si>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</si>
  <si>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</si>
  <si>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</si>
  <si>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</si>
  <si>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</si>
  <si>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</si>
  <si>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</si>
  <si>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</si>
  <si>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</si>
  <si>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</si>
  <si>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</si>
  <si>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</si>
  <si>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</si>
  <si>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</si>
  <si>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</si>
  <si>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</si>
  <si>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</si>
  <si>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</si>
  <si>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</si>
  <si>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</si>
  <si>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</si>
  <si>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</si>
  <si>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</si>
  <si>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</si>
  <si>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</si>
  <si>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</si>
  <si>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</si>
  <si>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</si>
  <si>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</si>
  <si>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</si>
  <si>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</si>
  <si>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</si>
  <si>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</si>
  <si>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</si>
  <si>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</si>
  <si>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</si>
  <si>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</si>
  <si>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</si>
  <si>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</si>
  <si>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</si>
  <si>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</si>
  <si>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</si>
  <si>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</si>
  <si>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</si>
  <si>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</si>
  <si>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</si>
  <si>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</si>
  <si>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</si>
  <si>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</si>
  <si>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</si>
  <si>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</si>
  <si>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</si>
  <si>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</si>
  <si>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</si>
  <si>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</si>
  <si>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</si>
  <si>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</si>
  <si>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</si>
  <si>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</si>
  <si>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</si>
  <si>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</si>
  <si>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</si>
  <si>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</si>
  <si>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</si>
  <si>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</si>
  <si>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</si>
  <si>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</si>
  <si>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</si>
  <si>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</si>
  <si>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</si>
  <si>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</si>
  <si>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</si>
  <si>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</si>
  <si>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</si>
  <si>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</si>
  <si>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</si>
  <si>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</si>
  <si>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</si>
  <si>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</si>
  <si>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</si>
  <si>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</si>
  <si>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</si>
  <si>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</si>
  <si>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</si>
  <si>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</si>
  <si>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</si>
  <si>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</si>
  <si>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</si>
  <si>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</si>
  <si>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</si>
  <si>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</si>
  <si>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</si>
  <si>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</si>
  <si>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</si>
  <si>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</si>
  <si>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</si>
  <si>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</si>
  <si>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</si>
  <si>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</si>
  <si>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</si>
  <si>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</si>
  <si>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</si>
  <si>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</si>
  <si>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</si>
  <si>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</si>
  <si>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</si>
  <si>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</si>
  <si>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</si>
  <si>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</si>
  <si>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</si>
  <si>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</si>
  <si>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</si>
  <si>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</si>
  <si>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</si>
  <si>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</si>
  <si>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</si>
  <si>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</si>
  <si>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</si>
  <si>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</si>
  <si>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</si>
  <si>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</si>
  <si>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</si>
  <si>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</si>
  <si>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</si>
  <si>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</si>
  <si>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</si>
  <si>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</si>
  <si>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</si>
  <si>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</si>
  <si>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</si>
  <si>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</si>
  <si>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</si>
  <si>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</si>
  <si>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</si>
  <si>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</si>
  <si>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</si>
  <si>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</si>
  <si>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</si>
  <si>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</si>
  <si>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</si>
  <si>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</si>
  <si>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</si>
  <si>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</si>
  <si>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</si>
  <si>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</si>
  <si>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</si>
  <si>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</si>
  <si>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</si>
  <si>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</si>
  <si>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</si>
  <si>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</si>
  <si>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</si>
  <si>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</si>
  <si>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</si>
  <si>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</si>
  <si>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</si>
  <si>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</si>
  <si>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</si>
  <si>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</si>
  <si>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</si>
  <si>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</si>
  <si>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</si>
  <si>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</si>
  <si>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</si>
  <si>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</si>
  <si>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</si>
  <si>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</si>
  <si>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</si>
  <si>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</si>
  <si>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</si>
  <si>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</si>
  <si>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</si>
  <si>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</si>
  <si>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</si>
  <si>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</si>
  <si>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</si>
  <si>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</si>
  <si>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</si>
  <si>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</si>
  <si>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</si>
  <si>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</si>
  <si>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</si>
  <si>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</si>
  <si>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</si>
  <si>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</si>
  <si>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</si>
  <si>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</si>
  <si>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</si>
  <si>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</si>
  <si>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</si>
  <si>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</si>
  <si>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</si>
  <si>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</si>
  <si>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</si>
  <si>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</si>
  <si>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</si>
  <si>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</si>
  <si>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</si>
  <si>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</si>
  <si>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</si>
  <si>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</si>
  <si>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</si>
  <si>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</si>
  <si>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</si>
  <si>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</si>
  <si>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</si>
  <si>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</si>
  <si>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</si>
  <si>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</si>
  <si>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</si>
  <si>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</si>
  <si>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</si>
  <si>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</si>
  <si>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</si>
  <si>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</si>
  <si>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</si>
  <si>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</si>
  <si>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</si>
  <si>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</si>
  <si>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</si>
  <si>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</si>
  <si>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</si>
  <si>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</si>
  <si>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</si>
  <si>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</si>
  <si>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</si>
  <si>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</si>
  <si>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</si>
  <si>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</si>
  <si>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</si>
  <si>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</si>
  <si>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</si>
  <si>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</si>
  <si>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</si>
  <si>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</si>
  <si>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</si>
  <si>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</si>
  <si>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</si>
  <si>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</si>
  <si>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</si>
  <si>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</si>
  <si>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</si>
  <si>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</si>
  <si>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</si>
  <si>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</si>
  <si>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</si>
  <si>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</si>
  <si>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</si>
  <si>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</si>
  <si>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</si>
  <si>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</si>
  <si>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</si>
  <si>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</si>
  <si>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</si>
  <si>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</si>
  <si>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</si>
  <si>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</si>
  <si>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</si>
  <si>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</si>
  <si>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</si>
  <si>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</si>
  <si>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</si>
  <si>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</si>
  <si>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</si>
  <si>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</si>
  <si>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</si>
  <si>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</si>
  <si>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</si>
  <si>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</si>
  <si>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</si>
  <si>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</si>
  <si>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</si>
  <si>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</si>
  <si>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</si>
  <si>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</si>
  <si>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</si>
  <si>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</si>
  <si>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</si>
  <si>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</si>
  <si>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</si>
  <si>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</si>
  <si>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</si>
  <si>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</si>
  <si>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</si>
  <si>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</si>
  <si>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</si>
  <si>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</si>
  <si>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</si>
  <si>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</si>
  <si>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</si>
  <si>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</si>
  <si>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</si>
  <si>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</si>
  <si>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</si>
  <si>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</si>
  <si>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</si>
  <si>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</si>
  <si>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</si>
  <si>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</si>
  <si>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</si>
  <si>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</si>
  <si>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</si>
  <si>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</si>
  <si>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</si>
  <si>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</si>
  <si>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</si>
  <si>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</si>
  <si>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</si>
  <si>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</si>
  <si>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</si>
  <si>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</si>
  <si>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</si>
  <si>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</si>
  <si>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</si>
  <si>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</si>
  <si>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</si>
  <si>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</si>
  <si>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</si>
  <si>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</si>
  <si>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</si>
  <si>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</si>
  <si>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</si>
  <si>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</si>
  <si>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</si>
  <si>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</si>
  <si>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</si>
  <si>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</si>
  <si>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</si>
  <si>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</si>
  <si>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</si>
  <si>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</si>
  <si>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</si>
  <si>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</si>
  <si>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</si>
  <si>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</si>
  <si>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</si>
  <si>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</si>
  <si>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</si>
  <si>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</si>
  <si>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</si>
  <si>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</si>
  <si>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</si>
  <si>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</si>
  <si>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</si>
  <si>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</si>
  <si>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</si>
  <si>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</si>
  <si>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</si>
  <si>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</si>
  <si>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</si>
  <si>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</si>
  <si>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</si>
  <si>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</si>
  <si>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</si>
  <si>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</si>
  <si>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</si>
  <si>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</si>
  <si>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</si>
  <si>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</si>
  <si>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</si>
  <si>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</si>
  <si>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</si>
  <si>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</si>
  <si>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</si>
  <si>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</si>
  <si>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</si>
  <si>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</si>
  <si>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</si>
  <si>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</si>
  <si>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</si>
  <si>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</si>
  <si>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</si>
  <si>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</si>
  <si>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</si>
  <si>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</si>
  <si>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</si>
  <si>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</si>
  <si>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</si>
  <si>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</si>
  <si>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</si>
  <si>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</si>
  <si>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</si>
  <si>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</si>
  <si>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</si>
  <si>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</si>
  <si>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</si>
  <si>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</si>
  <si>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</si>
  <si>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</si>
  <si>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</si>
  <si>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</si>
  <si>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</si>
  <si>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</si>
  <si>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</si>
  <si>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</si>
  <si>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</si>
  <si>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</si>
  <si>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</si>
  <si>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</si>
  <si>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</si>
  <si>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</si>
  <si>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</si>
  <si>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</si>
  <si>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</si>
  <si>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</si>
  <si>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</si>
  <si>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</si>
  <si>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</si>
  <si>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</si>
  <si>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</si>
  <si>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</si>
  <si>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</si>
  <si>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</si>
  <si>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</si>
  <si>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</si>
  <si>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</si>
  <si>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</si>
  <si>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</si>
  <si>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</si>
  <si>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</si>
  <si>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</si>
  <si>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</si>
  <si>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</si>
  <si>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</si>
  <si>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</si>
  <si>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</si>
  <si>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</si>
  <si>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</si>
  <si>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</si>
  <si>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</si>
  <si>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</si>
  <si>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</si>
  <si>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</si>
  <si>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</si>
  <si>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</si>
  <si>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</si>
  <si>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</si>
  <si>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</si>
  <si>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</si>
  <si>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</si>
  <si>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</si>
  <si>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</si>
  <si>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</si>
  <si>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</si>
  <si>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</si>
  <si>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</si>
  <si>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</si>
  <si>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</si>
  <si>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</si>
  <si>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</si>
  <si>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</si>
  <si>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</si>
  <si>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</si>
  <si>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</si>
  <si>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</si>
  <si>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</si>
  <si>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</si>
  <si>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</si>
  <si>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</si>
  <si>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</si>
  <si>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</si>
  <si>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</si>
  <si>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</si>
  <si>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</si>
  <si>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</si>
  <si>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</si>
  <si>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</si>
  <si>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</si>
  <si>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</si>
  <si>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</si>
  <si>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</si>
  <si>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</si>
  <si>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</si>
  <si>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</si>
  <si>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</si>
  <si>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</si>
  <si>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</si>
  <si>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</si>
  <si>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</si>
  <si>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</si>
  <si>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</si>
  <si>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</si>
  <si>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</si>
  <si>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</si>
  <si>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</si>
  <si>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</si>
  <si>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</si>
  <si>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</si>
  <si>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</si>
  <si>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</si>
  <si>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</si>
  <si>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</si>
  <si>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</si>
  <si>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</si>
  <si>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</si>
  <si>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</si>
  <si>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</si>
  <si>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</si>
  <si>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</si>
  <si>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</si>
  <si>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</si>
  <si>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</si>
  <si>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</si>
  <si>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</si>
  <si>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</si>
  <si>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</si>
  <si>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</si>
  <si>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</si>
  <si>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</si>
  <si>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</si>
  <si>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</si>
  <si>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</si>
  <si>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</si>
  <si>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</si>
  <si>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</si>
  <si>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</si>
  <si>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</si>
  <si>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</si>
  <si>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</si>
  <si>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</si>
  <si>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</si>
  <si>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</si>
  <si>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</si>
  <si>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</si>
  <si>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</si>
  <si>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</si>
  <si>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</si>
  <si>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</si>
  <si>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</si>
  <si>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</si>
  <si>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</si>
  <si>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</si>
  <si>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</si>
  <si>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</si>
  <si>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</si>
  <si>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</si>
  <si>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</si>
  <si>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</si>
  <si>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</si>
  <si>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</si>
  <si>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</si>
  <si>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</si>
  <si>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</si>
  <si>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</si>
  <si>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</si>
  <si>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</si>
  <si>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</si>
  <si>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</si>
  <si>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</si>
  <si>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</si>
  <si>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</si>
  <si>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</si>
  <si>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</si>
  <si>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</si>
  <si>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</si>
  <si>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</si>
  <si>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</si>
  <si>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</si>
  <si>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</si>
  <si>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</si>
  <si>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</si>
  <si>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</si>
  <si>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</si>
  <si>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</si>
  <si>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</si>
  <si>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</si>
  <si>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</si>
  <si>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</si>
  <si>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</si>
  <si>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</si>
  <si>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</si>
  <si>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</si>
  <si>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</si>
  <si>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</si>
  <si>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</si>
  <si>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</si>
  <si>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</si>
  <si>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</si>
  <si>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</si>
  <si>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</si>
  <si>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</si>
  <si>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</si>
  <si>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</si>
  <si>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</si>
  <si>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</si>
  <si>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</si>
  <si>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</si>
  <si>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</si>
  <si>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</si>
  <si>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</si>
  <si>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</si>
  <si>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</si>
  <si>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</si>
  <si>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</si>
  <si>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</si>
  <si>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</si>
  <si>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</si>
  <si>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</si>
  <si>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</si>
  <si>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</si>
  <si>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</si>
  <si>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</si>
  <si>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</si>
  <si>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</si>
  <si>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</si>
  <si>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</si>
  <si>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</si>
  <si>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</si>
  <si>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</si>
  <si>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</si>
  <si>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</si>
  <si>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</si>
  <si>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</si>
  <si>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</si>
  <si>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</si>
  <si>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</si>
  <si>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</si>
  <si>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</si>
  <si>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</si>
  <si>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</si>
  <si>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</si>
  <si>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</si>
  <si>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</si>
  <si>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</si>
  <si>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</si>
  <si>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</si>
  <si>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</si>
  <si>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</si>
  <si>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</si>
  <si>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</si>
  <si>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</si>
  <si>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</si>
  <si>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</si>
  <si>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</si>
  <si>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</si>
  <si>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</si>
  <si>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</si>
  <si>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</si>
  <si>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</si>
  <si>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</si>
  <si>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</si>
  <si>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</si>
  <si>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</si>
  <si>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</si>
  <si>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</si>
  <si>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</si>
  <si>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</si>
  <si>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</si>
  <si>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</si>
  <si>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</si>
  <si>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</si>
  <si>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</si>
  <si>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</si>
  <si>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</si>
  <si>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</si>
  <si>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</si>
  <si>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</si>
  <si>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</si>
  <si>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</si>
  <si>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</si>
  <si>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</si>
  <si>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</si>
  <si>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</si>
  <si>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</si>
  <si>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</si>
  <si>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</si>
  <si>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</si>
  <si>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</si>
  <si>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</si>
  <si>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</si>
  <si>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</si>
  <si>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</si>
  <si>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</si>
  <si>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</si>
  <si>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</si>
  <si>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</si>
  <si>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</si>
  <si>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</si>
  <si>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</si>
  <si>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</si>
  <si>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</si>
  <si>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</si>
  <si>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</si>
  <si>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</si>
  <si>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</si>
  <si>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</si>
  <si>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</si>
  <si>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</si>
  <si>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</si>
  <si>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</si>
  <si>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</si>
  <si>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</si>
  <si>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</si>
  <si>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</si>
  <si>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</si>
  <si>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</si>
  <si>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</si>
  <si>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</si>
  <si>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</si>
  <si>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</si>
  <si>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</si>
  <si>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</si>
  <si>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</si>
  <si>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</si>
  <si>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</si>
  <si>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</si>
  <si>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</si>
  <si>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</si>
  <si>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</si>
  <si>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</si>
  <si>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</si>
  <si>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</si>
  <si>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</si>
  <si>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</si>
  <si>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</si>
  <si>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</si>
  <si>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</si>
  <si>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</si>
  <si>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</si>
  <si>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</si>
  <si>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</si>
  <si>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</si>
  <si>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</si>
  <si>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</si>
  <si>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</si>
  <si>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</si>
  <si>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</si>
  <si>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</si>
  <si>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</si>
  <si>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</si>
  <si>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</si>
  <si>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</si>
  <si>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</si>
  <si>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</si>
  <si>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</si>
  <si>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</si>
  <si>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</si>
  <si>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</si>
  <si>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</si>
  <si>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</si>
  <si>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</si>
  <si>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</si>
  <si>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</si>
  <si>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</si>
  <si>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</si>
  <si>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</si>
  <si>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</si>
  <si>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</si>
  <si>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</si>
  <si>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</si>
  <si>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</si>
  <si>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</si>
  <si>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</si>
  <si>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</si>
  <si>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</si>
  <si>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</si>
  <si>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</si>
  <si>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</si>
  <si>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</si>
  <si>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</si>
  <si>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</si>
  <si>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</si>
  <si>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</si>
  <si>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</si>
  <si>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</si>
  <si>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</si>
  <si>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</si>
  <si>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</si>
  <si>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</si>
  <si>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</si>
  <si>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</si>
  <si>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</si>
  <si>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</si>
  <si>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</si>
  <si>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</si>
  <si>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</si>
  <si>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</si>
  <si>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</si>
  <si>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</si>
  <si>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</si>
  <si>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</si>
  <si>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</si>
  <si>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</si>
  <si>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</si>
  <si>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</si>
  <si>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</si>
  <si>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</si>
  <si>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</si>
  <si>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</si>
  <si>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</si>
  <si>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</si>
  <si>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</si>
  <si>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</si>
  <si>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</si>
  <si>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</si>
  <si>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</si>
  <si>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</si>
  <si>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</si>
  <si>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</si>
  <si>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</si>
  <si>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</si>
  <si>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</si>
  <si>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</si>
  <si>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</si>
  <si>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</si>
  <si>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</si>
  <si>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</si>
  <si>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</si>
  <si>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</si>
  <si>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</si>
  <si>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</si>
  <si>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</si>
  <si>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</si>
  <si>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</si>
  <si>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</si>
  <si>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</si>
  <si>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</si>
  <si>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</si>
  <si>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</si>
  <si>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</si>
  <si>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</si>
  <si>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</si>
  <si>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</si>
  <si>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</si>
  <si>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</si>
  <si>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</si>
  <si>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</si>
  <si>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</si>
  <si>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</si>
  <si>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</si>
  <si>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</si>
  <si>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</si>
  <si>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</si>
  <si>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</si>
  <si>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</si>
  <si>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</si>
  <si>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</si>
  <si>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</si>
  <si>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</si>
  <si>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</si>
  <si>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</si>
  <si>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</si>
  <si>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</si>
  <si>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</si>
  <si>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</si>
  <si>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</si>
  <si>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</si>
  <si>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</si>
  <si>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</si>
  <si>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</si>
  <si>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</si>
  <si>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</si>
  <si>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</si>
  <si>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</si>
  <si>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</si>
  <si>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</si>
  <si>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</si>
  <si>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</si>
  <si>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</si>
  <si>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</si>
  <si>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</si>
  <si>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</si>
  <si>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</si>
  <si>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</si>
  <si>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</si>
  <si>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</si>
  <si>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</si>
  <si>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</si>
  <si>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</si>
  <si>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</si>
  <si>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</si>
  <si>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</si>
  <si>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</si>
  <si>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</si>
  <si>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</si>
  <si>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</si>
  <si>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</si>
  <si>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</si>
  <si>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</si>
  <si>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</si>
  <si>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</si>
  <si>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</si>
  <si>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</si>
  <si>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</si>
  <si>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</si>
  <si>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</si>
  <si>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</si>
  <si>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</si>
  <si>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</si>
  <si>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</si>
  <si>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</si>
  <si>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</si>
  <si>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</si>
  <si>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</si>
  <si>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</si>
  <si>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</si>
  <si>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</si>
  <si>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</si>
  <si>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</si>
  <si>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</si>
  <si>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</si>
  <si>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</si>
  <si>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</si>
  <si>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</si>
  <si>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</si>
  <si>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</si>
  <si>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</si>
  <si>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</si>
  <si>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</si>
  <si>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</si>
  <si>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</si>
  <si>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</si>
  <si>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</si>
  <si>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</si>
  <si>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</si>
  <si>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</si>
  <si>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</si>
  <si>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</si>
  <si>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</si>
  <si>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</si>
  <si>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</si>
  <si>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</si>
  <si>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</si>
  <si>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</si>
  <si>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</si>
  <si>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</si>
  <si>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</si>
  <si>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</si>
  <si>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</si>
  <si>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</si>
  <si>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</si>
  <si>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</si>
  <si>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</si>
  <si>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</si>
  <si>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</si>
  <si>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</si>
  <si>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</si>
  <si>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</si>
  <si>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</si>
  <si>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</si>
  <si>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</si>
  <si>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</si>
  <si>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</si>
  <si>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</si>
  <si>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</si>
  <si>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</si>
  <si>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</si>
  <si>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</si>
  <si>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</si>
  <si>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</si>
  <si>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</si>
  <si>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</si>
  <si>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</si>
  <si>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</si>
  <si>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</si>
  <si>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</si>
  <si>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</si>
  <si>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</si>
  <si>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</si>
  <si>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</si>
  <si>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</si>
  <si>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</si>
  <si>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</si>
  <si>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</si>
  <si>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</si>
  <si>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</si>
  <si>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</si>
  <si>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</si>
  <si>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</si>
  <si>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</si>
  <si>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</si>
  <si>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</si>
  <si>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</si>
  <si>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</si>
  <si>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</si>
  <si>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</si>
  <si>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</si>
  <si>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</si>
  <si>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</si>
  <si>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</si>
  <si>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</si>
  <si>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</si>
  <si>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</si>
  <si>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</si>
  <si>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</si>
  <si>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</si>
  <si>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</si>
  <si>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</si>
  <si>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</si>
  <si>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</si>
  <si>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</si>
  <si>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</si>
  <si>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</si>
  <si>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</si>
  <si>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</si>
  <si>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</si>
  <si>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</si>
  <si>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</si>
  <si>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</si>
  <si>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</si>
  <si>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</si>
  <si>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</si>
  <si>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</si>
  <si>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</si>
  <si>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</si>
  <si>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</si>
  <si>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</si>
  <si>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</si>
  <si>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</si>
  <si>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</si>
  <si>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</si>
  <si>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</si>
  <si>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</si>
  <si>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</si>
  <si>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</si>
  <si>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</si>
  <si>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</si>
  <si>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</si>
  <si>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</si>
  <si>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</si>
  <si>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</si>
  <si>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</si>
  <si>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</si>
  <si>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</si>
  <si>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</si>
  <si>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</si>
  <si>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</si>
  <si>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</si>
  <si>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</si>
  <si>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</si>
  <si>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</si>
  <si>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</si>
  <si>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</si>
  <si>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</si>
  <si>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</si>
  <si>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</si>
  <si>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</si>
  <si>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</si>
  <si>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</si>
  <si>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</si>
  <si>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</si>
  <si>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</si>
  <si>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</si>
  <si>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</si>
  <si>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</si>
  <si>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</si>
  <si>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</si>
  <si>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</si>
  <si>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</si>
  <si>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</si>
  <si>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</si>
  <si>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</si>
  <si>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</si>
  <si>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</si>
  <si>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</si>
  <si>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</si>
  <si>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</si>
  <si>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</si>
  <si>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</si>
  <si>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</si>
  <si>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</si>
  <si>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</si>
  <si>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</si>
  <si>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</si>
  <si>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</si>
  <si>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</si>
  <si>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</si>
  <si>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</si>
  <si>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</si>
  <si>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</si>
  <si>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</si>
  <si>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</si>
  <si>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</si>
  <si>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</si>
  <si>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</si>
  <si>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</si>
  <si>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</si>
  <si>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</si>
  <si>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</si>
  <si>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</si>
  <si>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</si>
  <si>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</si>
  <si>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</si>
  <si>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</si>
  <si>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</si>
  <si>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</si>
  <si>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</si>
  <si>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</si>
  <si>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</si>
  <si>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</si>
  <si>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</si>
  <si>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</si>
  <si>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</si>
  <si>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</si>
  <si>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</si>
  <si>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</si>
  <si>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</si>
  <si>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</si>
  <si>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</si>
  <si>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</si>
  <si>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</si>
  <si>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</si>
  <si>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</si>
  <si>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</si>
  <si>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</si>
  <si>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</si>
  <si>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</si>
  <si>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</si>
  <si>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</si>
  <si>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</si>
  <si>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</si>
  <si>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</si>
  <si>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</si>
  <si>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</si>
  <si>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</si>
  <si>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</si>
  <si>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</si>
  <si>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</si>
  <si>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</si>
  <si>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</si>
  <si>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</si>
  <si>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</si>
  <si>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</si>
  <si>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</si>
  <si>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</si>
  <si>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</si>
  <si>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</si>
  <si>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</si>
  <si>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</si>
  <si>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</si>
  <si>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</si>
  <si>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</si>
  <si>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</si>
  <si>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</si>
  <si>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</si>
  <si>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</si>
  <si>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</si>
  <si>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</si>
  <si>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</si>
  <si>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</si>
  <si>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</si>
  <si>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</si>
  <si>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</si>
  <si>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</si>
  <si>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</si>
  <si>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</si>
  <si>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</si>
  <si>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</si>
  <si>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</si>
  <si>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</si>
  <si>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</si>
  <si>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</si>
  <si>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</si>
  <si>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</si>
  <si>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</si>
  <si>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</si>
  <si>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</si>
  <si>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</si>
  <si>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</si>
  <si>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</si>
  <si>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</si>
  <si>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</si>
  <si>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</si>
  <si>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</si>
  <si>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</si>
  <si>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</si>
  <si>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</si>
  <si>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</si>
  <si>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</si>
  <si>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</si>
  <si>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</si>
  <si>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</si>
  <si>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</si>
  <si>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</si>
  <si>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</si>
  <si>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</si>
  <si>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</si>
  <si>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</si>
  <si>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</si>
  <si>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</si>
  <si>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</si>
  <si>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</si>
  <si>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</si>
  <si>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</si>
  <si>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</si>
  <si>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</si>
  <si>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</si>
  <si>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</si>
  <si>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</si>
  <si>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</si>
  <si>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</si>
  <si>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</si>
  <si>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</si>
  <si>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</si>
  <si>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</si>
  <si>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</si>
  <si>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</si>
  <si>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</si>
  <si>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</si>
  <si>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</si>
  <si>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</si>
  <si>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</si>
  <si>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</si>
  <si>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</si>
  <si>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</si>
  <si>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</si>
  <si>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</si>
  <si>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</si>
  <si>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</si>
  <si>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</si>
  <si>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</si>
  <si>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</si>
  <si>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</si>
  <si>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</si>
  <si>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</si>
  <si>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</si>
  <si>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</si>
  <si>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</si>
  <si>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</si>
  <si>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</si>
  <si>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</si>
  <si>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</si>
  <si>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</si>
  <si>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</si>
  <si>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</si>
  <si>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</si>
  <si>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</si>
  <si>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</si>
  <si>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</si>
  <si>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</si>
  <si>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</si>
  <si>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</si>
  <si>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</si>
  <si>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</si>
  <si>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</si>
  <si>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</si>
  <si>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</si>
  <si>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</si>
  <si>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</si>
  <si>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</si>
  <si>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</si>
  <si>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</si>
  <si>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</si>
  <si>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</si>
  <si>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</si>
  <si>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</si>
  <si>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</si>
  <si>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</si>
  <si>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</si>
  <si>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</si>
  <si>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</si>
  <si>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</si>
  <si>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</si>
  <si>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</si>
  <si>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</si>
  <si>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</si>
  <si>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</si>
  <si>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</si>
  <si>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</si>
  <si>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</si>
  <si>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</si>
  <si>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</si>
  <si>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</si>
  <si>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</si>
  <si>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</si>
  <si>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</si>
  <si>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</si>
  <si>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</si>
  <si>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</si>
  <si>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</si>
  <si>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</si>
  <si>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</si>
  <si>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</si>
  <si>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</si>
  <si>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</si>
  <si>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</si>
  <si>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</si>
  <si>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</si>
  <si>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</si>
  <si>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</si>
  <si>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</si>
  <si>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</si>
  <si>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</si>
  <si>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</si>
  <si>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</si>
  <si>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</si>
  <si>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</si>
  <si>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</si>
  <si>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</si>
  <si>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</si>
  <si>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</si>
  <si>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</si>
  <si>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</si>
  <si>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</si>
  <si>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</si>
  <si>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</si>
  <si>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</si>
  <si>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</si>
  <si>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</si>
  <si>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</si>
  <si>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</si>
  <si>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</si>
  <si>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</si>
  <si>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</si>
  <si>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</si>
  <si>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</si>
  <si>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</si>
  <si>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</si>
  <si>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</si>
  <si>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</si>
  <si>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</si>
  <si>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</si>
  <si>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</si>
  <si>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</si>
  <si>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</si>
  <si>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</si>
  <si>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</si>
  <si>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</si>
  <si>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</si>
  <si>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</si>
  <si>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</si>
  <si>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</si>
  <si>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</si>
  <si>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</si>
  <si>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</si>
  <si>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</si>
  <si>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</si>
  <si>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</si>
  <si>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</si>
  <si>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</si>
  <si>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</si>
  <si>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</si>
  <si>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</si>
  <si>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</si>
  <si>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</si>
  <si>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</si>
  <si>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</si>
  <si>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</si>
  <si>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</si>
  <si>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</si>
  <si>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</si>
  <si>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</si>
  <si>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</si>
  <si>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</si>
  <si>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</si>
  <si>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</si>
  <si>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</si>
  <si>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</si>
  <si>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</si>
  <si>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</si>
  <si>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</si>
  <si>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</si>
  <si>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</si>
  <si>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</si>
  <si>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</si>
  <si>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</si>
  <si>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</si>
  <si>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</si>
  <si>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</si>
  <si>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</si>
  <si>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</si>
  <si>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</si>
  <si>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</si>
  <si>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</si>
  <si>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</si>
  <si>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</si>
  <si>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</si>
  <si>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</si>
  <si>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</si>
  <si>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</si>
  <si>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</si>
  <si>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</si>
  <si>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</si>
  <si>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</si>
  <si>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</si>
  <si>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</si>
  <si>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</si>
  <si>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</si>
  <si>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</si>
  <si>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</si>
  <si>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</si>
  <si>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</si>
  <si>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</si>
  <si>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</si>
  <si>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</si>
  <si>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</si>
  <si>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</si>
  <si>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</si>
  <si>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</si>
  <si>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</si>
  <si>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</si>
  <si>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</si>
  <si>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</si>
  <si>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</si>
  <si>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</si>
  <si>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</si>
  <si>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</si>
  <si>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</si>
  <si>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</si>
  <si>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</si>
  <si>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</si>
  <si>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</si>
  <si>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</si>
  <si>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</si>
  <si>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</si>
  <si>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</si>
  <si>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</si>
  <si>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</si>
  <si>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</si>
  <si>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</si>
  <si>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</si>
  <si>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</si>
  <si>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</si>
  <si>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</si>
  <si>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</si>
  <si>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</si>
  <si>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</si>
  <si>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</si>
  <si>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</si>
  <si>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</si>
  <si>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</si>
  <si>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</si>
  <si>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</si>
  <si>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</si>
  <si>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</si>
  <si>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</si>
  <si>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</si>
  <si>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</si>
  <si>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</si>
  <si>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</si>
  <si>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</si>
  <si>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</si>
  <si>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</si>
  <si>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</si>
  <si>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</si>
  <si>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</si>
  <si>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</si>
  <si>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</si>
  <si>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</si>
  <si>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</si>
  <si>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</si>
  <si>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</si>
  <si>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</si>
  <si>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</si>
  <si>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</si>
  <si>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</si>
  <si>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</si>
  <si>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</si>
  <si>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</si>
  <si>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</si>
  <si>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</si>
  <si>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</si>
  <si>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</si>
  <si>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</si>
  <si>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</si>
  <si>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</si>
  <si>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</si>
  <si>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</si>
  <si>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</si>
  <si>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</si>
  <si>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</si>
  <si>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</si>
  <si>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</si>
  <si>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</si>
  <si>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</si>
  <si>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</si>
  <si>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</si>
  <si>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</si>
  <si>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</si>
  <si>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</si>
  <si>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</si>
  <si>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</si>
  <si>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</si>
  <si>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</si>
  <si>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</si>
  <si>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</si>
  <si>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</si>
  <si>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</si>
  <si>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</si>
  <si>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</si>
  <si>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</si>
  <si>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</si>
  <si>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</si>
  <si>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</si>
  <si>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</si>
  <si>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</si>
  <si>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</si>
  <si>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</si>
  <si>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</si>
  <si>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</si>
  <si>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</si>
  <si>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</si>
  <si>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</si>
  <si>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</si>
  <si>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</si>
  <si>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</si>
  <si>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</si>
  <si>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</si>
  <si>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</si>
  <si>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</si>
  <si>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</si>
  <si>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</si>
  <si>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</si>
  <si>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</si>
  <si>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</si>
  <si>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</si>
  <si>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</si>
  <si>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</si>
  <si>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</si>
  <si>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</si>
  <si>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</si>
  <si>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</si>
  <si>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</si>
  <si>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</si>
  <si>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</si>
  <si>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</si>
  <si>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</si>
  <si>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</si>
  <si>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</si>
  <si>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</si>
  <si>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</si>
  <si>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</si>
  <si>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</si>
  <si>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</si>
  <si>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</si>
  <si>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</si>
  <si>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</si>
  <si>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</si>
  <si>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</si>
  <si>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</si>
  <si>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</si>
  <si>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</si>
  <si>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</si>
  <si>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</si>
  <si>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</si>
  <si>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</si>
  <si>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</si>
  <si>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</si>
  <si>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</si>
  <si>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</si>
  <si>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</si>
  <si>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</si>
  <si>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</si>
  <si>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</si>
  <si>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</si>
  <si>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</si>
  <si>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</si>
  <si>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</si>
  <si>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</si>
  <si>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</si>
  <si>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</si>
  <si>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</si>
  <si>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</si>
  <si>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</si>
  <si>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</si>
  <si>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</si>
  <si>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</si>
  <si>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</si>
  <si>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</si>
  <si>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</si>
  <si>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</si>
  <si>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</si>
  <si>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</si>
  <si>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</si>
  <si>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</si>
  <si>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</si>
  <si>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</si>
  <si>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</si>
  <si>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</si>
  <si>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</si>
  <si>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</si>
  <si>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</si>
  <si>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</si>
  <si>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</si>
  <si>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</si>
  <si>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</si>
  <si>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</si>
  <si>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</si>
  <si>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</si>
  <si>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</si>
  <si>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</si>
  <si>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</si>
  <si>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</si>
  <si>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</si>
  <si>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</si>
  <si>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</si>
  <si>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</si>
  <si>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</si>
  <si>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</si>
  <si>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</si>
  <si>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</si>
  <si>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</si>
  <si>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</si>
  <si>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</si>
  <si>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</si>
  <si>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</si>
  <si>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</si>
  <si>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</si>
  <si>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</si>
  <si>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</si>
  <si>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</si>
  <si>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</si>
  <si>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</si>
  <si>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</si>
  <si>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</si>
  <si>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</si>
  <si>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</si>
  <si>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</si>
  <si>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</si>
  <si>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</si>
  <si>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</si>
  <si>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</si>
  <si>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</si>
  <si>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</si>
  <si>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</si>
  <si>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</si>
  <si>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</si>
  <si>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</si>
  <si>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</si>
  <si>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</si>
  <si>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</si>
  <si>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</si>
  <si>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</si>
  <si>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</si>
  <si>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</si>
  <si>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</si>
  <si>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</si>
  <si>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</si>
  <si>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</si>
  <si>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</si>
  <si>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</si>
  <si>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</si>
  <si>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</si>
  <si>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</si>
  <si>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</si>
  <si>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</si>
  <si>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</si>
  <si>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</si>
  <si>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</si>
  <si>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</si>
  <si>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</si>
  <si>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</si>
  <si>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</si>
  <si>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</si>
  <si>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</si>
  <si>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</si>
  <si>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</si>
  <si>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</si>
  <si>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</si>
  <si>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</si>
  <si>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</si>
  <si>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</si>
  <si>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</si>
  <si>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</si>
  <si>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</si>
  <si>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</si>
  <si>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</si>
  <si>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</si>
  <si>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</si>
  <si>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</si>
  <si>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</si>
  <si>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</si>
  <si>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</si>
  <si>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</si>
  <si>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</si>
  <si>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</si>
  <si>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</si>
  <si>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</si>
  <si>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</si>
  <si>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</si>
  <si>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</si>
  <si>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</si>
  <si>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</si>
  <si>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</si>
  <si>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</si>
  <si>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</si>
  <si>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</si>
  <si>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</si>
  <si>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</si>
  <si>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</si>
  <si>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</si>
  <si>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</si>
  <si>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</si>
  <si>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</si>
  <si>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</si>
  <si>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</si>
  <si>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</si>
  <si>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</si>
  <si>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</si>
  <si>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</si>
  <si>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</si>
  <si>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</si>
  <si>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</si>
  <si>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</si>
  <si>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</si>
  <si>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</si>
  <si>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</si>
  <si>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</si>
  <si>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</si>
  <si>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</si>
  <si>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</si>
  <si>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</si>
  <si>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</si>
  <si>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</si>
  <si>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</si>
  <si>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</si>
  <si>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</si>
  <si>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</si>
  <si>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</si>
  <si>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</si>
  <si>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</si>
  <si>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</si>
  <si>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</si>
  <si>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</si>
  <si>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</si>
  <si>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</si>
  <si>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</si>
  <si>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</si>
  <si>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</si>
  <si>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</si>
  <si>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</si>
  <si>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</si>
  <si>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</si>
  <si>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</si>
  <si>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</si>
  <si>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</si>
  <si>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</si>
  <si>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</si>
  <si>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</si>
  <si>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</si>
  <si>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</si>
  <si>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</si>
  <si>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</si>
  <si>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</si>
  <si>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</si>
  <si>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</si>
  <si>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</si>
  <si>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</si>
  <si>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</si>
  <si>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</si>
  <si>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</si>
  <si>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</si>
  <si>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</si>
  <si>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</si>
  <si>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</si>
  <si>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</si>
  <si>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</si>
  <si>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</si>
  <si>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</si>
  <si>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</si>
  <si>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</si>
  <si>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</si>
  <si>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</si>
  <si>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</si>
  <si>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</si>
  <si>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</si>
  <si>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</si>
  <si>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</si>
  <si>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</si>
  <si>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</si>
  <si>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</si>
  <si>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</si>
  <si>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</si>
  <si>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</si>
  <si>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</si>
  <si>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</si>
  <si>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</si>
  <si>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</si>
  <si>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</si>
  <si>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</si>
  <si>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</si>
  <si>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</si>
  <si>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</si>
  <si>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</si>
  <si>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</si>
  <si>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</si>
  <si>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</si>
  <si>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</si>
  <si>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</si>
  <si>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</si>
  <si>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</si>
  <si>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</si>
  <si>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</si>
  <si>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</si>
  <si>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</si>
  <si>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</si>
  <si>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</si>
  <si>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</si>
  <si>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</si>
  <si>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</si>
  <si>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</si>
  <si>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</si>
  <si>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</si>
  <si>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</si>
  <si>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</si>
  <si>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</si>
  <si>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</si>
  <si>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</si>
  <si>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</si>
  <si>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</si>
  <si>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</si>
  <si>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</si>
  <si>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</si>
  <si>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</si>
  <si>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</si>
  <si>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</si>
  <si>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</si>
  <si>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</si>
  <si>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</si>
  <si>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</si>
  <si>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</si>
  <si>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</si>
  <si>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</si>
  <si>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</si>
  <si>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</si>
  <si>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</si>
  <si>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</si>
  <si>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</si>
  <si>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</si>
  <si>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</si>
  <si>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</si>
  <si>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</si>
  <si>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</si>
  <si>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</si>
  <si>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</si>
  <si>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</si>
  <si>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</si>
  <si>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</si>
  <si>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</si>
  <si>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</si>
  <si>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</si>
  <si>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</si>
  <si>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</si>
  <si>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</si>
  <si>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</si>
  <si>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</si>
  <si>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</si>
  <si>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</si>
  <si>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</si>
  <si>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</si>
  <si>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</si>
  <si>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</si>
  <si>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</si>
  <si>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</si>
  <si>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</si>
  <si>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</si>
  <si>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</si>
  <si>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</si>
  <si>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</si>
  <si>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</si>
  <si>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</si>
  <si>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</si>
  <si>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</si>
  <si>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</si>
  <si>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</si>
  <si>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</si>
  <si>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</si>
  <si>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</si>
  <si>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</si>
  <si>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</si>
  <si>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</si>
  <si>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</si>
  <si>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</si>
  <si>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</si>
  <si>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</si>
  <si>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</si>
  <si>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</si>
  <si>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</si>
  <si>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</si>
  <si>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</si>
  <si>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</si>
  <si>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</si>
  <si>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</si>
  <si>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</si>
  <si>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</si>
  <si>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</si>
  <si>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</si>
  <si>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</si>
  <si>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</si>
  <si>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</si>
  <si>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</si>
  <si>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</si>
  <si>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</si>
  <si>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</si>
  <si>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</si>
  <si>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</si>
  <si>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</si>
  <si>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</si>
  <si>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</si>
  <si>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</si>
  <si>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</si>
  <si>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</si>
  <si>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</si>
  <si>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</si>
  <si>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</si>
  <si>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</si>
  <si>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</si>
  <si>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</si>
  <si>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</si>
  <si>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</si>
  <si>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</si>
  <si>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</si>
  <si>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</si>
  <si>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</si>
  <si>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</si>
  <si>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</si>
  <si>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</si>
  <si>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</si>
  <si>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</si>
  <si>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</si>
  <si>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</si>
  <si>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</si>
  <si>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</si>
  <si>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</si>
  <si>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</si>
  <si>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</si>
  <si>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</si>
  <si>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</si>
  <si>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</si>
  <si>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</si>
  <si>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</si>
  <si>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</si>
  <si>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</si>
  <si>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</si>
  <si>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</si>
  <si>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</si>
  <si>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</si>
  <si>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</si>
  <si>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</si>
  <si>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</si>
  <si>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</si>
  <si>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</si>
  <si>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</si>
  <si>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</si>
  <si>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</si>
  <si>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</si>
  <si>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</si>
  <si>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</si>
  <si>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</si>
  <si>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</si>
  <si>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</si>
  <si>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</si>
  <si>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</si>
  <si>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</si>
  <si>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</si>
  <si>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</si>
  <si>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</si>
  <si>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</si>
  <si>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</si>
  <si>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</si>
  <si>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</si>
  <si>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</si>
  <si>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</si>
  <si>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</si>
  <si>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</si>
  <si>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</si>
  <si>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</si>
  <si>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</si>
  <si>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</si>
  <si>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</si>
  <si>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</si>
  <si>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</si>
  <si>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</si>
  <si>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</si>
  <si>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</si>
  <si>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</si>
  <si>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</si>
  <si>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</si>
  <si>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</si>
  <si>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</si>
  <si>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</si>
  <si>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</si>
  <si>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</si>
  <si>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</si>
  <si>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</si>
  <si>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</si>
  <si>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</si>
  <si>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</si>
  <si>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</si>
  <si>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</si>
  <si>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</si>
  <si>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</si>
  <si>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</si>
  <si>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</si>
  <si>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</si>
  <si>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</si>
  <si>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</si>
  <si>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</si>
  <si>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</si>
  <si>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</si>
  <si>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</si>
  <si>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</si>
  <si>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</si>
  <si>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</si>
  <si>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</si>
  <si>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</si>
  <si>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</si>
  <si>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</si>
  <si>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</si>
  <si>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</si>
  <si>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</si>
  <si>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</si>
  <si>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</si>
  <si>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</si>
  <si>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</si>
  <si>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</si>
  <si>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</si>
  <si>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</si>
  <si>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</si>
  <si>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</si>
  <si>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</si>
  <si>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</si>
  <si>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</si>
  <si>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</si>
  <si>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</si>
  <si>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</si>
  <si>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</si>
  <si>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</si>
  <si>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</si>
  <si>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</si>
  <si>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</si>
  <si>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</si>
  <si>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</si>
  <si>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</si>
  <si>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</si>
  <si>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</si>
  <si>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</si>
  <si>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</si>
  <si>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</si>
  <si>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</si>
  <si>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</si>
  <si>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</si>
  <si>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</si>
  <si>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</si>
  <si>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</si>
  <si>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</si>
  <si>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</si>
  <si>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</si>
  <si>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</si>
  <si>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</si>
  <si>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</si>
  <si>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</si>
  <si>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</si>
  <si>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</si>
  <si>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</si>
  <si>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</si>
  <si>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</si>
  <si>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</si>
  <si>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</si>
  <si>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</si>
  <si>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</si>
  <si>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</si>
  <si>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</si>
  <si>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</si>
  <si>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</si>
  <si>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</si>
  <si>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</si>
  <si>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</si>
  <si>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</si>
  <si>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</si>
  <si>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</si>
  <si>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</si>
  <si>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</si>
  <si>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</si>
  <si>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</si>
  <si>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</si>
  <si>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</si>
  <si>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</si>
  <si>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</si>
  <si>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</si>
  <si>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</si>
  <si>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</si>
  <si>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</si>
  <si>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</si>
  <si>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</si>
  <si>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</si>
  <si>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</si>
  <si>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</si>
  <si>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</si>
  <si>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</si>
  <si>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</si>
  <si>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</si>
  <si>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</si>
  <si>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</si>
  <si>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</si>
  <si>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</si>
  <si>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</si>
  <si>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</si>
  <si>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</si>
  <si>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</si>
  <si>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</si>
  <si>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</si>
  <si>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</si>
  <si>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</si>
  <si>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</si>
  <si>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</si>
  <si>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</si>
  <si>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</si>
  <si>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</si>
  <si>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</si>
  <si>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</si>
  <si>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</si>
  <si>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</si>
  <si>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</si>
  <si>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</si>
  <si>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</si>
  <si>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</si>
  <si>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</si>
  <si>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</si>
  <si>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</si>
  <si>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</si>
  <si>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</si>
  <si>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</si>
  <si>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</si>
  <si>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</si>
  <si>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</si>
  <si>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</si>
  <si>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</si>
  <si>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</si>
  <si>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</si>
  <si>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</si>
  <si>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</si>
  <si>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</si>
  <si>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</si>
  <si>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</si>
  <si>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</si>
  <si>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</si>
  <si>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</si>
  <si>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</si>
  <si>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</si>
  <si>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</si>
  <si>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</si>
  <si>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</si>
  <si>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</si>
  <si>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</si>
  <si>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</si>
  <si>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</si>
  <si>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</si>
  <si>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</si>
  <si>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</si>
  <si>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</si>
  <si>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</si>
  <si>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</si>
  <si>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</si>
  <si>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</si>
  <si>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</si>
  <si>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</si>
  <si>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</si>
  <si>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</si>
  <si>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</si>
  <si>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</si>
  <si>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</si>
  <si>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</si>
  <si>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</si>
  <si>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</si>
  <si>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</si>
  <si>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</si>
  <si>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</si>
  <si>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</si>
  <si>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</si>
  <si>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</si>
  <si>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</si>
  <si>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</si>
  <si>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</si>
  <si>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</si>
  <si>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</si>
  <si>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</si>
  <si>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</si>
  <si>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</si>
  <si>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</si>
  <si>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</si>
  <si>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</si>
  <si>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</si>
  <si>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</si>
  <si>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</si>
  <si>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</si>
  <si>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</si>
  <si>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</si>
  <si>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</si>
  <si>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</si>
  <si>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</si>
  <si>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</si>
  <si>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</si>
  <si>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</si>
  <si>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</si>
  <si>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</si>
  <si>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</si>
  <si>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</si>
  <si>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</si>
  <si>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</si>
  <si>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</si>
  <si>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</si>
  <si>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</si>
  <si>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</si>
  <si>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</si>
  <si>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</si>
  <si>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</si>
  <si>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</si>
  <si>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</si>
  <si>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</si>
  <si>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</si>
  <si>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</si>
  <si>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</si>
  <si>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</si>
  <si>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</si>
  <si>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</si>
  <si>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</si>
  <si>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</si>
  <si>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</si>
  <si>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</si>
  <si>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</si>
  <si>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</si>
  <si>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</si>
  <si>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</si>
  <si>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</si>
  <si>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</si>
  <si>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</si>
  <si>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</si>
  <si>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</si>
  <si>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</si>
  <si>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</si>
  <si>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</si>
  <si>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</si>
  <si>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</si>
  <si>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</si>
  <si>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</si>
  <si>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</si>
  <si>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</si>
  <si>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</si>
  <si>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</si>
  <si>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</si>
  <si>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</si>
  <si>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</si>
  <si>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</si>
  <si>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</si>
  <si>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</si>
  <si>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</si>
  <si>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</si>
  <si>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</si>
  <si>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</si>
  <si>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</si>
  <si>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</si>
  <si>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</si>
  <si>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</si>
  <si>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</si>
  <si>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</si>
  <si>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</si>
  <si>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</si>
  <si>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</si>
  <si>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</si>
  <si>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</si>
  <si>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</si>
  <si>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</si>
  <si>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</si>
  <si>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</si>
  <si>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</si>
  <si>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</si>
  <si>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</si>
  <si>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</si>
  <si>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</si>
  <si>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</si>
  <si>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</si>
  <si>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</si>
  <si>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</si>
  <si>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</si>
  <si>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</si>
  <si>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</si>
  <si>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</si>
  <si>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</si>
  <si>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</si>
  <si>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</si>
  <si>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</si>
  <si>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</si>
  <si>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</si>
  <si>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</si>
  <si>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</si>
  <si>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</si>
  <si>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</si>
  <si>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</si>
  <si>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</si>
  <si>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</si>
  <si>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</si>
  <si>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</si>
  <si>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</si>
  <si>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</si>
  <si>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</si>
  <si>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</si>
  <si>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</si>
  <si>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</si>
  <si>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</si>
  <si>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</si>
  <si>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</si>
  <si>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</si>
  <si>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</si>
  <si>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</si>
  <si>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</si>
  <si>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</si>
  <si>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</si>
  <si>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</si>
  <si>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</si>
  <si>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</si>
  <si>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</si>
  <si>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</si>
  <si>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</si>
  <si>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</si>
  <si>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</si>
  <si>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</si>
  <si>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</si>
  <si>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</si>
  <si>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</si>
  <si>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</si>
  <si>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</si>
  <si>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</si>
  <si>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</si>
  <si>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</si>
  <si>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</si>
  <si>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</si>
  <si>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</si>
  <si>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</si>
  <si>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</si>
  <si>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</si>
  <si>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</si>
  <si>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</si>
  <si>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</si>
  <si>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</si>
  <si>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</si>
  <si>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</si>
  <si>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</si>
  <si>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</si>
  <si>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</si>
  <si>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</si>
  <si>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</si>
  <si>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</si>
  <si>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</si>
  <si>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</si>
  <si>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</si>
  <si>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</si>
  <si>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</si>
  <si>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</si>
  <si>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</si>
  <si>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</si>
  <si>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</si>
  <si>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</si>
  <si>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</si>
  <si>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</si>
  <si>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</si>
  <si>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</si>
  <si>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</si>
  <si>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</si>
  <si>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</si>
  <si>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</si>
  <si>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</si>
  <si>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</si>
  <si>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</si>
  <si>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</si>
  <si>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</si>
  <si>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</si>
  <si>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</si>
  <si>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</si>
  <si>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</si>
  <si>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</si>
  <si>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</si>
  <si>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</si>
  <si>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</si>
  <si>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</si>
  <si>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</si>
  <si>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</si>
  <si>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</si>
  <si>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</si>
  <si>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</si>
  <si>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</si>
  <si>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</si>
  <si>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</si>
  <si>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</si>
  <si>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</si>
  <si>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</si>
  <si>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</si>
  <si>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</si>
  <si>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</si>
  <si>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</si>
  <si>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</si>
  <si>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</si>
  <si>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</si>
  <si>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</si>
  <si>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</si>
  <si>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</si>
  <si>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</si>
  <si>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</si>
  <si>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</si>
  <si>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</si>
  <si>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</si>
  <si>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</si>
  <si>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</si>
  <si>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</si>
  <si>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</si>
  <si>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</si>
  <si>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</si>
  <si>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</si>
  <si>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</si>
  <si>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</si>
  <si>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</si>
  <si>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</si>
  <si>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</si>
  <si>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</si>
  <si>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</si>
  <si>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</si>
  <si>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</si>
  <si>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</si>
  <si>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</si>
  <si>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</si>
  <si>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</si>
  <si>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</si>
  <si>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</si>
  <si>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</si>
  <si>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</si>
  <si>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</si>
  <si>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</si>
  <si>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</si>
  <si>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</si>
  <si>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</si>
  <si>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</si>
  <si>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</si>
  <si>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</si>
  <si>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</si>
  <si>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</si>
  <si>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</si>
  <si>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</si>
  <si>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</si>
  <si>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</si>
  <si>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</si>
  <si>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</si>
  <si>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</si>
  <si>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</si>
  <si>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</si>
  <si>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</si>
  <si>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</si>
  <si>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</si>
  <si>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</si>
  <si>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</si>
  <si>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</si>
  <si>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</si>
  <si>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</si>
  <si>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</si>
  <si>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</si>
  <si>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</si>
  <si>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</si>
  <si>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</si>
  <si>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</si>
  <si>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</si>
  <si>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</si>
  <si>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</si>
  <si>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</si>
  <si>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</si>
  <si>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</si>
  <si>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</si>
  <si>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</si>
  <si>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</si>
  <si>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</si>
  <si>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</si>
  <si>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</si>
  <si>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</si>
  <si>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</si>
  <si>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</si>
  <si>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</si>
  <si>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</si>
  <si>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</si>
  <si>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</si>
  <si>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</si>
  <si>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</si>
  <si>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</si>
  <si>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</si>
  <si>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</si>
  <si>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</si>
  <si>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</si>
  <si>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</si>
  <si>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</si>
  <si>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</si>
  <si>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</si>
  <si>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</si>
  <si>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</si>
  <si>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</si>
  <si>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</si>
  <si>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</si>
  <si>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</si>
  <si>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</si>
  <si>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</si>
  <si>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</si>
  <si>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</si>
  <si>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</si>
  <si>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</si>
  <si>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</si>
  <si>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</si>
  <si>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</si>
  <si>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</si>
  <si>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</si>
  <si>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</si>
  <si>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</si>
  <si>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</si>
  <si>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</si>
  <si>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</si>
  <si>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</si>
  <si>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</si>
  <si>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</si>
  <si>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</si>
  <si>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</si>
  <si>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</si>
  <si>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</si>
  <si>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</si>
  <si>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</si>
  <si>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</si>
  <si>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</si>
  <si>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</si>
  <si>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</si>
  <si>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</si>
  <si>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</si>
  <si>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</si>
  <si>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</si>
  <si>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</si>
  <si>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</si>
  <si>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</si>
  <si>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</si>
  <si>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</si>
  <si>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</si>
  <si>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</si>
  <si>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</si>
  <si>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</si>
  <si>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</si>
  <si>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</si>
  <si>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</si>
  <si>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</si>
  <si>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</si>
  <si>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</si>
  <si>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</si>
  <si>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</si>
  <si>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</si>
  <si>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</si>
  <si>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</si>
  <si>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</si>
  <si>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</si>
  <si>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</si>
  <si>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</si>
  <si>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</si>
  <si>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</si>
  <si>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</si>
  <si>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</si>
  <si>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</si>
  <si>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</si>
  <si>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</si>
  <si>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</si>
  <si>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</si>
  <si>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</si>
  <si>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</si>
  <si>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</si>
  <si>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</si>
  <si>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</si>
  <si>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</si>
  <si>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</si>
  <si>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</si>
  <si>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</si>
  <si>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</si>
  <si>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</si>
  <si>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</si>
  <si>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</si>
  <si>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</si>
  <si>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</si>
  <si>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</si>
  <si>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</si>
  <si>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</si>
  <si>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</si>
  <si>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</si>
  <si>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</si>
  <si>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</si>
  <si>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</si>
  <si>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</si>
  <si>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</si>
  <si>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</si>
  <si>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</si>
  <si>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</si>
  <si>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</si>
  <si>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</si>
  <si>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</si>
  <si>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</si>
  <si>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</si>
  <si>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</si>
  <si>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</si>
  <si>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</si>
  <si>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</si>
  <si>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</si>
  <si>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</si>
  <si>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</si>
  <si>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</si>
  <si>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</si>
  <si>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</si>
  <si>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</si>
  <si>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</si>
  <si>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</si>
  <si>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</si>
  <si>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</si>
  <si>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</si>
  <si>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</si>
  <si>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</si>
  <si>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</si>
  <si>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</si>
  <si>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</si>
  <si>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</si>
  <si>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</si>
  <si>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</si>
  <si>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</si>
  <si>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</si>
  <si>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</si>
  <si>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</si>
  <si>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</si>
  <si>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</si>
  <si>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</si>
  <si>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</si>
  <si>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</si>
  <si>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</si>
  <si>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</si>
  <si>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</si>
  <si>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</si>
  <si>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</si>
  <si>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</si>
  <si>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</si>
  <si>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</si>
  <si>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</si>
  <si>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</si>
  <si>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</si>
  <si>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</si>
  <si>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</si>
  <si>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</si>
  <si>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</si>
  <si>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</si>
  <si>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</si>
  <si>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</si>
  <si>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</si>
  <si>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</si>
  <si>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</si>
  <si>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</si>
  <si>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</si>
  <si>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</si>
  <si>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</si>
  <si>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</si>
  <si>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</si>
  <si>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</si>
  <si>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</si>
  <si>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</si>
  <si>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</si>
  <si>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</si>
  <si>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</si>
  <si>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</si>
  <si>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</si>
  <si>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</si>
  <si>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</si>
  <si>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</si>
  <si>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</si>
  <si>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</si>
  <si>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</si>
  <si>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</si>
  <si>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</si>
  <si>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</si>
  <si>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</si>
  <si>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</si>
  <si>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</si>
  <si>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</si>
  <si>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</si>
  <si>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</si>
  <si>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</si>
  <si>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</si>
  <si>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</si>
  <si>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</si>
  <si>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</si>
  <si>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</si>
  <si>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</si>
  <si>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</si>
  <si>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</si>
  <si>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</si>
  <si>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</si>
  <si>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</si>
  <si>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</si>
  <si>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</si>
  <si>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</si>
  <si>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</si>
  <si>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</si>
  <si>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</si>
  <si>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</si>
  <si>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</si>
  <si>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</si>
  <si>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</si>
  <si>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</si>
  <si>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</si>
  <si>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</si>
  <si>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</si>
  <si>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</si>
  <si>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</si>
  <si>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</si>
  <si>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</si>
  <si>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</si>
  <si>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</si>
  <si>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</si>
  <si>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</si>
  <si>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</si>
  <si>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</si>
  <si>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</si>
  <si>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</si>
  <si>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</si>
  <si>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</si>
  <si>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</si>
  <si>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</si>
  <si>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</si>
  <si>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</si>
  <si>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</si>
  <si>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</si>
  <si>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</si>
  <si>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</si>
  <si>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</si>
  <si>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</si>
  <si>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</si>
  <si>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</si>
  <si>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</si>
  <si>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</si>
  <si>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</si>
  <si>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</si>
  <si>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</si>
  <si>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</si>
  <si>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</si>
  <si>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</si>
  <si>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</si>
  <si>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</si>
  <si>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</si>
  <si>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</si>
  <si>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</si>
  <si>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</si>
  <si>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</si>
  <si>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</si>
  <si>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</si>
  <si>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</si>
  <si>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</si>
  <si>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</si>
  <si>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</si>
  <si>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</si>
  <si>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</si>
  <si>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</si>
  <si>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</si>
  <si>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</si>
  <si>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</si>
  <si>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</si>
  <si>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</si>
  <si>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</si>
  <si>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</si>
  <si>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</si>
  <si>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</si>
  <si>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</si>
  <si>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</si>
  <si>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</si>
  <si>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</si>
  <si>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</si>
  <si>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</si>
  <si>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</si>
  <si>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</si>
  <si>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</si>
  <si>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</si>
  <si>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</si>
  <si>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</si>
  <si>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</si>
  <si>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</si>
  <si>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</si>
  <si>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</si>
  <si>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</si>
  <si>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</si>
  <si>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</si>
  <si>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</si>
  <si>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</si>
  <si>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</si>
  <si>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</si>
  <si>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</si>
  <si>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</si>
  <si>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</si>
  <si>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</si>
  <si>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</si>
  <si>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</si>
  <si>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</si>
  <si>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</si>
  <si>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</si>
  <si>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</si>
  <si>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</si>
  <si>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</si>
  <si>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</si>
  <si>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</si>
  <si>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</si>
  <si>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</si>
  <si>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</si>
  <si>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</si>
  <si>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</si>
  <si>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</si>
  <si>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</si>
  <si>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</si>
  <si>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</si>
  <si>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</si>
  <si>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</si>
  <si>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</si>
  <si>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</si>
  <si>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</si>
  <si>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</si>
  <si>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</si>
  <si>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</si>
  <si>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</si>
  <si>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</si>
  <si>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</si>
  <si>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</si>
  <si>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</si>
  <si>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</si>
  <si>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</si>
  <si>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</si>
  <si>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</si>
  <si>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</si>
  <si>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</si>
  <si>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</si>
  <si>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</si>
  <si>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</si>
  <si>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</si>
  <si>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</si>
  <si>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</si>
  <si>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</si>
  <si>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</si>
  <si>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</si>
  <si>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</si>
  <si>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</si>
  <si>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</si>
  <si>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</si>
  <si>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</si>
  <si>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</si>
  <si>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</si>
  <si>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</si>
  <si>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</si>
  <si>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</si>
  <si>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</si>
  <si>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</si>
  <si>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</si>
  <si>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</si>
  <si>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</si>
  <si>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</si>
  <si>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</si>
  <si>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</si>
  <si>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</si>
  <si>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</si>
  <si>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</si>
  <si>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</si>
  <si>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</si>
  <si>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</si>
  <si>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</si>
  <si>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</si>
  <si>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</si>
  <si>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</si>
  <si>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</si>
  <si>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</si>
  <si>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</si>
  <si>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</si>
  <si>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</si>
  <si>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</si>
  <si>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</si>
  <si>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</si>
  <si>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</si>
  <si>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</si>
  <si>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</si>
  <si>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</si>
  <si>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</si>
  <si>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</si>
  <si>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</si>
  <si>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</si>
  <si>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</si>
  <si>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</si>
  <si>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</si>
  <si>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</si>
  <si>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</si>
  <si>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</si>
  <si>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</si>
  <si>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</si>
  <si>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</si>
  <si>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</si>
  <si>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</si>
  <si>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</si>
  <si>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</si>
  <si>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</si>
  <si>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</si>
  <si>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</si>
  <si>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</si>
  <si>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</si>
  <si>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</si>
  <si>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</si>
  <si>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</si>
  <si>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</si>
  <si>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</si>
  <si>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</si>
  <si>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</si>
  <si>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</si>
  <si>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</si>
  <si>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</si>
  <si>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</si>
  <si>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</si>
  <si>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</si>
  <si>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</si>
  <si>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</si>
  <si>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</si>
  <si>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</si>
  <si>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</si>
  <si>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</si>
  <si>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</si>
  <si>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</si>
  <si>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</si>
  <si>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</si>
  <si>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</si>
  <si>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</si>
  <si>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</si>
  <si>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</si>
  <si>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</si>
  <si>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</si>
  <si>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</si>
  <si>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</si>
  <si>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</si>
  <si>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</si>
  <si>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</si>
  <si>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</si>
  <si>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</si>
  <si>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</si>
  <si>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</si>
  <si>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</si>
  <si>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</si>
  <si>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</si>
  <si>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</si>
  <si>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</si>
  <si>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</si>
  <si>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</si>
  <si>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</si>
  <si>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</si>
  <si>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</si>
  <si>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</si>
  <si>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</si>
  <si>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</si>
  <si>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</si>
  <si>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</si>
  <si>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</si>
  <si>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</si>
  <si>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</si>
  <si>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</si>
  <si>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</si>
  <si>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</si>
  <si>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</si>
  <si>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</si>
  <si>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</si>
  <si>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</si>
  <si>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</si>
  <si>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</si>
  <si>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</si>
  <si>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</si>
  <si>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</si>
  <si>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</si>
  <si>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</si>
  <si>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</si>
  <si>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</si>
  <si>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</si>
  <si>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</si>
  <si>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</si>
  <si>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</si>
  <si>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</si>
  <si>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</si>
  <si>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</si>
  <si>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</si>
  <si>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</si>
  <si>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</si>
  <si>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</si>
  <si>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</si>
  <si>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</si>
  <si>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</si>
  <si>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</si>
  <si>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</si>
  <si>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</si>
  <si>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</si>
  <si>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</si>
  <si>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</si>
  <si>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</si>
  <si>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</si>
  <si>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</si>
  <si>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</si>
  <si>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</si>
  <si>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</si>
  <si>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</si>
  <si>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</si>
  <si>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</si>
  <si>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</si>
  <si>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</si>
  <si>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</si>
  <si>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</si>
  <si>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</si>
  <si>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</si>
  <si>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</si>
  <si>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</si>
  <si>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</si>
  <si>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</si>
  <si>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</si>
  <si>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</si>
  <si>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</si>
  <si>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</si>
  <si>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</si>
  <si>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</si>
  <si>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</si>
  <si>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</si>
  <si>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</si>
  <si>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</si>
  <si>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</si>
  <si>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</si>
  <si>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</si>
  <si>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</si>
  <si>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</si>
  <si>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</si>
  <si>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</si>
  <si>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</si>
  <si>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</si>
  <si>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</si>
  <si>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</si>
  <si>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</si>
  <si>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</si>
  <si>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</si>
  <si>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</si>
  <si>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</si>
  <si>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</si>
  <si>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</si>
  <si>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</si>
  <si>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</si>
  <si>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</si>
  <si>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</si>
  <si>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</si>
  <si>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</si>
  <si>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</si>
  <si>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</si>
  <si>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</si>
  <si>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</si>
  <si>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</si>
  <si>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</si>
  <si>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</si>
  <si>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</si>
  <si>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</si>
  <si>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</si>
  <si>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</si>
  <si>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</si>
  <si>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</si>
  <si>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</si>
  <si>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</si>
  <si>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</si>
  <si>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</si>
  <si>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</si>
  <si>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</si>
  <si>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</si>
  <si>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</si>
  <si>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</si>
  <si>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</si>
  <si>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</si>
  <si>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</si>
  <si>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</si>
  <si>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</si>
  <si>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</si>
  <si>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</si>
  <si>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</si>
  <si>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</si>
  <si>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</si>
  <si>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</si>
  <si>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</si>
  <si>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</si>
  <si>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</si>
  <si>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</si>
  <si>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</si>
  <si>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</si>
  <si>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</si>
  <si>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</si>
  <si>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</si>
  <si>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</si>
  <si>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</si>
  <si>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</si>
  <si>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</si>
  <si>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</si>
  <si>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</si>
  <si>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</si>
  <si>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</si>
  <si>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</si>
  <si>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</si>
  <si>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</si>
  <si>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</si>
  <si>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</si>
  <si>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</si>
  <si>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</si>
  <si>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</si>
  <si>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</si>
  <si>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</si>
  <si>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</si>
  <si>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</si>
  <si>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</si>
  <si>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</si>
  <si>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</si>
  <si>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</si>
  <si>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</si>
  <si>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</si>
  <si>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</si>
  <si>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</si>
  <si>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</si>
  <si>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</si>
  <si>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</si>
  <si>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</si>
  <si>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</si>
  <si>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</si>
  <si>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</si>
  <si>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</si>
  <si>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</si>
  <si>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</si>
  <si>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</si>
  <si>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</si>
  <si>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</si>
  <si>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</si>
  <si>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</si>
  <si>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</si>
  <si>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</si>
  <si>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</si>
  <si>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</si>
  <si>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</si>
  <si>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</si>
  <si>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</si>
  <si>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</si>
  <si>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</si>
  <si>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</si>
  <si>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</si>
  <si>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</si>
  <si>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</si>
  <si>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</si>
  <si>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</si>
  <si>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</si>
  <si>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</si>
  <si>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</si>
  <si>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</si>
  <si>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</si>
  <si>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</si>
  <si>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</si>
  <si>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</si>
  <si>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</si>
  <si>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</si>
  <si>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</si>
  <si>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</si>
  <si>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</si>
  <si>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</si>
  <si>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</si>
  <si>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</si>
  <si>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</si>
  <si>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</si>
  <si>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</si>
  <si>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</si>
  <si>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</si>
  <si>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</si>
  <si>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</si>
  <si>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</si>
  <si>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</si>
  <si>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</si>
  <si>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</si>
  <si>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</si>
  <si>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</si>
  <si>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</si>
  <si>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</si>
  <si>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</si>
  <si>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</si>
  <si>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</si>
  <si>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</si>
  <si>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</si>
  <si>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</si>
  <si>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</si>
  <si>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</si>
  <si>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</si>
  <si>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</si>
  <si>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</si>
  <si>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</si>
  <si>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</si>
  <si>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</si>
  <si>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</si>
  <si>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</si>
  <si>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</si>
  <si>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</si>
  <si>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</si>
  <si>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</si>
  <si>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</si>
  <si>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</si>
  <si>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</si>
  <si>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</si>
  <si>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</si>
  <si>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</si>
  <si>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</si>
  <si>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</si>
  <si>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</si>
  <si>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</si>
  <si>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</si>
  <si>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</si>
  <si>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</si>
  <si>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</si>
  <si>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</si>
  <si>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</si>
  <si>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</si>
  <si>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</si>
  <si>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</si>
  <si>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</si>
  <si>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</si>
  <si>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</si>
  <si>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</si>
  <si>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</si>
  <si>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</si>
  <si>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</si>
  <si>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</si>
  <si>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</si>
  <si>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</si>
  <si>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</si>
  <si>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</si>
  <si>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</si>
  <si>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</si>
  <si>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</si>
  <si>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</si>
  <si>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</si>
  <si>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</si>
  <si>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</si>
  <si>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</si>
  <si>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</si>
  <si>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</si>
  <si>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</si>
  <si>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</si>
  <si>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</si>
  <si>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</si>
  <si>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</si>
  <si>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</si>
  <si>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</si>
  <si>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</si>
  <si>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</si>
  <si>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</si>
  <si>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</si>
  <si>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</si>
  <si>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</si>
  <si>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</si>
  <si>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</si>
  <si>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</si>
  <si>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</si>
  <si>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</si>
  <si>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</si>
  <si>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</si>
  <si>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</si>
  <si>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</si>
  <si>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</si>
  <si>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</si>
  <si>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</si>
  <si>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</si>
  <si>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</si>
  <si>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</si>
  <si>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</si>
  <si>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</si>
  <si>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</si>
  <si>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</si>
  <si>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</si>
  <si>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</si>
  <si>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</si>
  <si>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</si>
  <si>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</si>
  <si>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</si>
  <si>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</si>
  <si>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</si>
  <si>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</si>
  <si>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</si>
  <si>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</si>
  <si>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</si>
  <si>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</si>
  <si>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</si>
  <si>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</si>
  <si>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</si>
  <si>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</si>
  <si>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</si>
  <si>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</si>
  <si>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</si>
  <si>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</si>
  <si>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</si>
  <si>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</si>
  <si>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</si>
  <si>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</si>
  <si>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</si>
  <si>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</si>
  <si>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</si>
  <si>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</si>
  <si>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</si>
  <si>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</si>
  <si>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</si>
  <si>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</si>
  <si>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</si>
  <si>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</si>
  <si>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</si>
  <si>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</si>
  <si>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</si>
  <si>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</si>
  <si>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</si>
  <si>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</si>
  <si>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</si>
  <si>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</si>
  <si>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</si>
  <si>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</si>
  <si>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</si>
  <si>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</si>
  <si>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</si>
  <si>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</si>
  <si>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</si>
  <si>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</si>
  <si>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</si>
  <si>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</si>
  <si>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</si>
  <si>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</si>
  <si>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</si>
  <si>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</si>
  <si>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</si>
  <si>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</si>
  <si>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</si>
  <si>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</si>
  <si>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</si>
  <si>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</si>
  <si>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</si>
  <si>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</si>
  <si>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</si>
  <si>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</si>
  <si>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</si>
  <si>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</si>
  <si>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</si>
  <si>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</si>
  <si>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</si>
  <si>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</si>
  <si>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</si>
  <si>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</si>
  <si>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</si>
  <si>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</si>
  <si>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</si>
  <si>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</si>
  <si>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</si>
  <si>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</si>
  <si>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</si>
  <si>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</si>
  <si>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</si>
  <si>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</si>
  <si>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</si>
  <si>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</si>
  <si>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</si>
  <si>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</si>
  <si>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</si>
  <si>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</si>
  <si>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</si>
  <si>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</si>
  <si>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</si>
  <si>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</si>
  <si>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</si>
  <si>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</si>
  <si>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</si>
  <si>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</si>
  <si>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</si>
  <si>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</si>
  <si>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</si>
  <si>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</si>
  <si>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</si>
  <si>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</si>
  <si>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</si>
  <si>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</si>
  <si>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</si>
  <si>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</si>
  <si>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</si>
  <si>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</si>
  <si>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</si>
  <si>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</si>
  <si>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</si>
  <si>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</si>
  <si>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</si>
  <si>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</si>
  <si>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</si>
  <si>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</si>
  <si>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</si>
  <si>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</si>
  <si>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</si>
  <si>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</si>
  <si>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</si>
  <si>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</si>
  <si>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</si>
  <si>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</si>
  <si>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</si>
  <si>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</si>
  <si>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</si>
  <si>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</si>
  <si>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</si>
  <si>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</si>
  <si>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</si>
  <si>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</si>
  <si>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</si>
  <si>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</si>
  <si>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</si>
  <si>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</si>
  <si>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</si>
  <si>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</si>
  <si>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</si>
  <si>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</si>
  <si>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</si>
  <si>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</si>
  <si>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</si>
  <si>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</si>
  <si>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</si>
  <si>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</si>
  <si>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</si>
  <si>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</si>
  <si>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</si>
  <si>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</si>
  <si>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</si>
  <si>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</si>
  <si>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</si>
  <si>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</si>
  <si>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</si>
  <si>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</si>
  <si>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</si>
  <si>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</si>
  <si>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</si>
  <si>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</si>
  <si>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</si>
  <si>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</si>
  <si>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</si>
  <si>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</si>
  <si>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</si>
  <si>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</si>
  <si>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</si>
  <si>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</si>
  <si>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</si>
  <si>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</si>
  <si>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</si>
  <si>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</si>
  <si>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</si>
  <si>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</si>
  <si>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</si>
  <si>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</si>
  <si>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</si>
  <si>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</si>
  <si>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</si>
  <si>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</si>
  <si>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</si>
  <si>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</si>
  <si>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</si>
  <si>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</si>
  <si>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</si>
  <si>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</si>
  <si>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</si>
  <si>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</si>
  <si>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</si>
  <si>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</si>
  <si>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</si>
  <si>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</si>
  <si>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</si>
  <si>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</si>
  <si>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</si>
  <si>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</si>
  <si>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</si>
  <si>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</si>
  <si>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</si>
  <si>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</si>
  <si>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</si>
  <si>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</si>
  <si>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</si>
  <si>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</si>
  <si>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</si>
  <si>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</si>
  <si>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</si>
  <si>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</si>
  <si>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</si>
  <si>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</si>
  <si>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</si>
  <si>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</si>
  <si>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</si>
  <si>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</si>
  <si>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</si>
  <si>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</si>
  <si>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</si>
  <si>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</si>
  <si>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</si>
  <si>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</si>
  <si>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</si>
  <si>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</si>
  <si>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</si>
  <si>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</si>
  <si>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</si>
  <si>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</si>
  <si>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</si>
  <si>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</si>
  <si>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</si>
  <si>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</si>
  <si>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</si>
  <si>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</si>
  <si>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</si>
  <si>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</si>
  <si>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</si>
  <si>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</si>
  <si>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</si>
  <si>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</si>
  <si>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</si>
  <si>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</si>
  <si>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</si>
  <si>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</si>
  <si>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</si>
  <si>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</si>
  <si>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</si>
  <si>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</si>
  <si>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</si>
  <si>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</si>
  <si>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</si>
  <si>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</si>
  <si>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</si>
  <si>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</si>
  <si>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</si>
  <si>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</si>
  <si>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</si>
  <si>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</si>
  <si>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</si>
  <si>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</si>
  <si>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</si>
  <si>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</si>
  <si>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</si>
  <si>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</si>
  <si>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</si>
  <si>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</si>
  <si>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</si>
  <si>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</si>
  <si>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</si>
  <si>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</si>
  <si>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</si>
  <si>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</si>
  <si>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</si>
  <si>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</si>
  <si>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</si>
  <si>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</si>
  <si>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</si>
  <si>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</si>
  <si>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</si>
  <si>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</si>
  <si>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</si>
  <si>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</si>
  <si>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</si>
  <si>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</si>
  <si>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</si>
  <si>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</si>
  <si>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</si>
  <si>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</si>
  <si>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</si>
  <si>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</si>
  <si>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</si>
  <si>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</si>
  <si>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</si>
  <si>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</si>
  <si>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</si>
  <si>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</si>
  <si>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</si>
  <si>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</si>
  <si>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</si>
  <si>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</si>
  <si>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</si>
  <si>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</si>
  <si>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</si>
  <si>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</si>
  <si>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</si>
  <si>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</si>
  <si>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</si>
  <si>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</si>
  <si>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</si>
  <si>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</si>
  <si>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</si>
  <si>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</si>
  <si>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</si>
  <si>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</si>
  <si>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</si>
  <si>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</si>
  <si>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</si>
  <si>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</si>
  <si>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</si>
  <si>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</si>
  <si>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</si>
  <si>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</si>
  <si>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</si>
  <si>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</si>
  <si>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</si>
  <si>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</si>
  <si>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</si>
  <si>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</si>
  <si>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</si>
  <si>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</si>
  <si>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</si>
  <si>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</si>
  <si>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</si>
  <si>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</si>
  <si>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</si>
  <si>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</si>
  <si>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</si>
  <si>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</si>
  <si>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</si>
  <si>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</si>
  <si>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</si>
  <si>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</si>
  <si>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</si>
  <si>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</si>
  <si>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</si>
  <si>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</si>
  <si>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</si>
  <si>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</si>
  <si>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</si>
  <si>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</si>
  <si>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</si>
  <si>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</si>
  <si>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</si>
  <si>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</si>
  <si>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</si>
  <si>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</si>
  <si>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</si>
  <si>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</si>
  <si>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</si>
  <si>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</si>
  <si>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</si>
  <si>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</si>
  <si>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</si>
  <si>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</si>
  <si>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</si>
  <si>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</si>
  <si>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</si>
  <si>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</si>
  <si>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</si>
  <si>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</si>
  <si>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</si>
  <si>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</si>
  <si>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</si>
  <si>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</si>
  <si>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</si>
  <si>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</si>
  <si>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</si>
  <si>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</si>
  <si>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</si>
  <si>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</si>
  <si>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</si>
  <si>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</si>
  <si>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</si>
  <si>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</si>
  <si>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</si>
  <si>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</si>
  <si>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</si>
  <si>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</si>
  <si>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</si>
  <si>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</si>
  <si>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</si>
  <si>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</si>
  <si>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</si>
  <si>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</si>
  <si>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</si>
  <si>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</si>
  <si>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</si>
  <si>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</si>
  <si>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</si>
  <si>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</si>
  <si>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</si>
  <si>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</si>
  <si>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</si>
  <si>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</si>
  <si>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</si>
  <si>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</si>
  <si>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</si>
  <si>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</si>
  <si>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</si>
  <si>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</si>
  <si>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</si>
  <si>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</si>
  <si>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</si>
  <si>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</si>
  <si>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</si>
  <si>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</si>
  <si>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</si>
  <si>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</si>
  <si>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</si>
  <si>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</si>
  <si>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</si>
  <si>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</si>
  <si>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</si>
  <si>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</si>
  <si>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</si>
  <si>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</si>
  <si>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</si>
  <si>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</si>
  <si>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</si>
  <si>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</si>
  <si>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</si>
  <si>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</si>
  <si>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</si>
  <si>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</si>
  <si>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</si>
  <si>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</si>
  <si>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</si>
  <si>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</si>
  <si>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</si>
  <si>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</si>
  <si>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</si>
  <si>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</si>
  <si>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</si>
  <si>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</si>
  <si>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</si>
  <si>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</si>
  <si>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</si>
  <si>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</si>
  <si>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</si>
  <si>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</si>
  <si>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</si>
  <si>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</si>
  <si>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</si>
  <si>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</si>
  <si>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</si>
  <si>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</si>
  <si>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</si>
  <si>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</si>
  <si>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</si>
  <si>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</si>
  <si>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</si>
  <si>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</si>
  <si>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</si>
  <si>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</si>
  <si>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</si>
  <si>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</si>
  <si>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</si>
  <si>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</si>
  <si>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</si>
  <si>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</si>
  <si>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</si>
  <si>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</si>
  <si>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</si>
  <si>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</si>
  <si>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</si>
  <si>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</si>
  <si>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</si>
  <si>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</si>
  <si>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</si>
  <si>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</si>
  <si>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</si>
  <si>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</si>
  <si>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</si>
  <si>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</si>
  <si>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</si>
  <si>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</si>
  <si>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</si>
  <si>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</si>
  <si>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</si>
  <si>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</si>
  <si>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</si>
  <si>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</si>
  <si>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</si>
  <si>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</si>
  <si>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</si>
  <si>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</si>
  <si>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</si>
  <si>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</si>
  <si>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</si>
  <si>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</si>
  <si>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</si>
  <si>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</si>
  <si>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</si>
  <si>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</si>
  <si>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</si>
  <si>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</si>
  <si>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</si>
  <si>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</si>
  <si>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</si>
  <si>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</si>
  <si>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</si>
  <si>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</si>
  <si>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</si>
  <si>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</si>
  <si>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</si>
  <si>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</si>
  <si>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</si>
  <si>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</si>
  <si>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</si>
  <si>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</si>
  <si>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</si>
  <si>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</si>
  <si>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</si>
  <si>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</si>
  <si>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</si>
  <si>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</si>
  <si>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</si>
  <si>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</si>
  <si>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</si>
  <si>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</si>
  <si>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</si>
  <si>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</si>
  <si>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</si>
  <si>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</si>
  <si>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</si>
  <si>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</si>
  <si>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</si>
  <si>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</si>
  <si>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</si>
  <si>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</si>
  <si>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</si>
  <si>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</si>
  <si>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</si>
  <si>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</si>
  <si>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</si>
  <si>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</si>
  <si>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</si>
  <si>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</si>
  <si>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</si>
  <si>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</si>
  <si>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</si>
  <si>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</si>
  <si>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</si>
  <si>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</si>
  <si>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</si>
  <si>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</si>
  <si>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</si>
  <si>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</si>
  <si>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</si>
  <si>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</si>
  <si>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</si>
  <si>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</si>
  <si>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</si>
  <si>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</si>
  <si>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</si>
  <si>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</si>
  <si>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</si>
  <si>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</si>
  <si>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</si>
  <si>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</si>
  <si>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</si>
  <si>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</si>
  <si>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</si>
  <si>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</si>
  <si>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</si>
  <si>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</si>
  <si>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</si>
  <si>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</si>
  <si>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</si>
  <si>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</si>
  <si>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</si>
  <si>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</si>
  <si>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</si>
  <si>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</si>
  <si>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</si>
  <si>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</si>
  <si>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</si>
  <si>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</si>
  <si>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</si>
  <si>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</si>
  <si>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</si>
  <si>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</si>
  <si>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</si>
  <si>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</si>
  <si>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</si>
  <si>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</si>
  <si>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</si>
  <si>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</si>
  <si>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</si>
  <si>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</si>
  <si>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</si>
  <si>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</si>
  <si>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</si>
  <si>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</si>
  <si>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</si>
  <si>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</si>
  <si>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</si>
  <si>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</si>
  <si>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</si>
  <si>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</si>
  <si>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</si>
  <si>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</si>
  <si>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</si>
  <si>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</si>
  <si>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</si>
  <si>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</si>
  <si>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</si>
  <si>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</si>
  <si>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</si>
  <si>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</si>
  <si>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</si>
  <si>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</si>
  <si>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</si>
  <si>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</si>
  <si>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</si>
  <si>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</si>
  <si>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</si>
  <si>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</si>
  <si>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</si>
  <si>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</si>
  <si>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</si>
  <si>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</si>
  <si>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</si>
  <si>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</si>
  <si>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</si>
  <si>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</si>
  <si>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</si>
  <si>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</si>
  <si>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</si>
  <si>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</si>
  <si>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</si>
  <si>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</si>
  <si>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</si>
  <si>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</si>
  <si>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</si>
  <si>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</si>
  <si>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</si>
  <si>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</si>
  <si>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</si>
  <si>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</si>
  <si>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</si>
  <si>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</si>
  <si>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</si>
  <si>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</si>
  <si>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</si>
  <si>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</si>
  <si>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</si>
  <si>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</si>
  <si>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</si>
  <si>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</si>
  <si>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</si>
  <si>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</si>
  <si>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</si>
  <si>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</si>
  <si>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</si>
  <si>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</si>
  <si>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</si>
  <si>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</si>
  <si>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</si>
  <si>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</si>
  <si>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</si>
  <si>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</si>
  <si>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</si>
  <si>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</si>
  <si>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</si>
  <si>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</si>
  <si>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</si>
  <si>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</si>
  <si>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</si>
  <si>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</si>
  <si>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</si>
  <si>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</si>
  <si>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</si>
  <si>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</si>
  <si>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</si>
  <si>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</si>
  <si>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</si>
  <si>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</si>
  <si>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</si>
  <si>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</si>
  <si>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</si>
  <si>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</si>
  <si>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</si>
  <si>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</si>
  <si>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</si>
  <si>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</si>
  <si>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</si>
  <si>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</si>
  <si>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</si>
  <si>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</si>
  <si>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</si>
  <si>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</si>
  <si>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</si>
  <si>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</si>
  <si>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</si>
  <si>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</si>
  <si>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</si>
  <si>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</si>
  <si>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</si>
  <si>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</si>
  <si>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</si>
  <si>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</si>
  <si>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</si>
  <si>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</si>
  <si>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</si>
  <si>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</si>
  <si>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</si>
  <si>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</si>
  <si>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</si>
  <si>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</si>
  <si>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</si>
  <si>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</si>
  <si>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</si>
  <si>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</si>
  <si>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</si>
  <si>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</si>
  <si>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</si>
  <si>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</si>
  <si>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</si>
  <si>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</si>
  <si>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</si>
  <si>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</si>
  <si>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</si>
  <si>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</si>
  <si>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</si>
  <si>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</si>
  <si>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</si>
  <si>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</si>
  <si>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</si>
  <si>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</si>
  <si>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</si>
  <si>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</si>
  <si>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</si>
  <si>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</si>
  <si>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</si>
  <si>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</si>
  <si>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</si>
  <si>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</si>
  <si>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</si>
  <si>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</si>
  <si>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</si>
  <si>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</si>
  <si>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</si>
  <si>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</si>
  <si>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</si>
  <si>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</si>
  <si>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</si>
  <si>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</si>
  <si>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</si>
  <si>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</si>
  <si>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</si>
  <si>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</si>
  <si>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</si>
  <si>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</si>
  <si>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</si>
  <si>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</si>
  <si>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</si>
  <si>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</si>
  <si>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</si>
  <si>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</si>
  <si>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</si>
  <si>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</si>
  <si>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</si>
  <si>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</si>
  <si>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</si>
  <si>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</si>
  <si>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</si>
  <si>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</si>
  <si>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</si>
  <si>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</si>
  <si>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</si>
  <si>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</si>
  <si>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</si>
  <si>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</si>
  <si>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</si>
  <si>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</si>
  <si>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</si>
  <si>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</si>
  <si>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</si>
  <si>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</si>
  <si>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</si>
  <si>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</si>
  <si>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</si>
  <si>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</si>
  <si>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</si>
  <si>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</si>
  <si>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</si>
  <si>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</si>
  <si>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</si>
  <si>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</si>
  <si>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</si>
  <si>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</si>
  <si>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</si>
  <si>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</si>
  <si>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</si>
  <si>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</si>
  <si>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</si>
  <si>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</si>
  <si>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</si>
  <si>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</si>
  <si>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</si>
  <si>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</si>
  <si>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</si>
  <si>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</si>
  <si>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</si>
  <si>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</si>
  <si>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</si>
  <si>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</si>
  <si>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</si>
  <si>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</si>
  <si>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</si>
  <si>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</si>
  <si>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</si>
  <si>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</si>
  <si>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</si>
  <si>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</si>
  <si>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</si>
  <si>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</si>
  <si>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</si>
  <si>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</si>
  <si>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</si>
  <si>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</si>
  <si>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</si>
  <si>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</si>
  <si>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</si>
  <si>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</si>
  <si>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</si>
  <si>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</si>
  <si>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</si>
  <si>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</si>
  <si>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</si>
  <si>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</si>
  <si>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</si>
  <si>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</si>
  <si>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</si>
  <si>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</si>
  <si>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</si>
  <si>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</si>
  <si>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</si>
  <si>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</si>
  <si>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</si>
  <si>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</si>
  <si>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</si>
  <si>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</si>
  <si>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</si>
  <si>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</si>
  <si>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</si>
  <si>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</si>
  <si>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</si>
  <si>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</si>
  <si>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</si>
  <si>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</si>
  <si>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</si>
  <si>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</si>
  <si>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</si>
  <si>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</si>
  <si>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</si>
  <si>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</si>
  <si>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</si>
  <si>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</si>
  <si>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</si>
  <si>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</si>
  <si>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</si>
  <si>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</si>
  <si>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</si>
  <si>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</si>
  <si>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</si>
  <si>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</si>
  <si>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</si>
  <si>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</si>
  <si>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</si>
  <si>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</si>
  <si>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</si>
  <si>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</si>
  <si>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</si>
  <si>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</si>
  <si>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</si>
  <si>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</si>
  <si>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</si>
  <si>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</si>
  <si>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</si>
  <si>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</si>
  <si>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</si>
  <si>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</si>
  <si>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</si>
  <si>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</si>
  <si>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</si>
  <si>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</si>
  <si>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</si>
  <si>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</si>
  <si>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</si>
  <si>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</si>
  <si>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</si>
  <si>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</si>
  <si>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</si>
  <si>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</si>
  <si>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</si>
  <si>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</si>
  <si>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</si>
  <si>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</si>
  <si>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</si>
  <si>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</si>
  <si>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</si>
  <si>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</si>
  <si>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</si>
  <si>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</si>
  <si>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</si>
  <si>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</si>
  <si>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</si>
  <si>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</si>
  <si>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</si>
  <si>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</si>
  <si>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</si>
  <si>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</si>
  <si>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</si>
  <si>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</si>
  <si>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</si>
  <si>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</si>
  <si>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</si>
  <si>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</si>
  <si>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</si>
  <si>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</si>
  <si>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</si>
  <si>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</si>
  <si>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</si>
  <si>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</si>
  <si>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</si>
  <si>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</si>
  <si>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</si>
  <si>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</si>
  <si>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</si>
  <si>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</si>
  <si>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</si>
  <si>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</si>
  <si>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</si>
  <si>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</si>
  <si>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</si>
  <si>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</si>
  <si>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</si>
  <si>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</si>
  <si>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</si>
  <si>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</si>
  <si>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</si>
  <si>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</si>
  <si>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</si>
  <si>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</si>
  <si>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</si>
  <si>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</si>
  <si>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</si>
  <si>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</si>
  <si>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</si>
  <si>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</si>
  <si>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</si>
  <si>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</si>
  <si>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</si>
  <si>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</si>
  <si>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</si>
  <si>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</si>
  <si>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</si>
  <si>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</si>
  <si>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</si>
  <si>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</si>
  <si>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</si>
  <si>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</si>
  <si>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</si>
  <si>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</si>
  <si>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</si>
  <si>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</si>
  <si>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</si>
  <si>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</si>
  <si>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</si>
  <si>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</si>
  <si>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</si>
  <si>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</si>
  <si>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</si>
  <si>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</si>
  <si>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</si>
  <si>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</si>
  <si>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</si>
  <si>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</si>
  <si>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</si>
  <si>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</si>
  <si>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</si>
  <si>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</si>
  <si>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</si>
  <si>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</si>
  <si>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</si>
  <si>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</si>
  <si>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</si>
  <si>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</si>
  <si>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</si>
  <si>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</si>
  <si>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</si>
  <si>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</si>
  <si>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</si>
  <si>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</si>
  <si>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</si>
  <si>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</si>
  <si>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</si>
  <si>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</si>
  <si>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</si>
  <si>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</si>
  <si>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</si>
  <si>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</si>
  <si>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</si>
  <si>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</si>
  <si>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</si>
  <si>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</si>
  <si>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</si>
  <si>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</si>
  <si>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</si>
  <si>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</si>
  <si>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</si>
  <si>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</si>
  <si>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</si>
  <si>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</si>
  <si>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</si>
  <si>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</si>
  <si>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</si>
  <si>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</si>
  <si>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</si>
  <si>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</si>
  <si>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</si>
  <si>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</si>
  <si>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</si>
  <si>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</si>
  <si>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</si>
  <si>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</si>
  <si>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</si>
  <si>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</si>
  <si>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</si>
  <si>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</si>
  <si>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</si>
  <si>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</si>
  <si>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</si>
  <si>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</si>
  <si>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</si>
  <si>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</si>
  <si>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</si>
  <si>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</si>
  <si>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</si>
  <si>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</si>
  <si>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</si>
  <si>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</si>
  <si>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</si>
  <si>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</si>
  <si>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</si>
  <si>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</si>
  <si>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</si>
  <si>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</si>
  <si>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</si>
  <si>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</si>
  <si>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</si>
  <si>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</si>
  <si>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</si>
  <si>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</si>
  <si>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</si>
  <si>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</si>
  <si>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</si>
  <si>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</si>
  <si>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</si>
  <si>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</si>
  <si>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</si>
  <si>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</si>
  <si>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</si>
  <si>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</si>
  <si>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</si>
  <si>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</si>
  <si>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</si>
  <si>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</si>
  <si>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</si>
  <si>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</si>
  <si>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</si>
  <si>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</si>
  <si>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</si>
  <si>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</si>
  <si>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</si>
  <si>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</si>
  <si>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</si>
  <si>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</si>
  <si>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</si>
  <si>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</si>
  <si>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</si>
  <si>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</si>
  <si>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</si>
  <si>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</si>
  <si>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</si>
  <si>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</si>
  <si>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</si>
  <si>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</si>
  <si>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</si>
  <si>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</si>
  <si>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</si>
  <si>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</si>
  <si>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</si>
  <si>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</si>
  <si>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</si>
  <si>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</si>
  <si>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</si>
  <si>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</si>
  <si>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</si>
  <si>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</si>
  <si>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</si>
  <si>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</si>
  <si>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</si>
  <si>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</si>
  <si>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</si>
  <si>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</si>
  <si>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</si>
  <si>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</si>
  <si>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</si>
  <si>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</si>
  <si>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</si>
  <si>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</si>
  <si>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</si>
  <si>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</si>
  <si>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</si>
  <si>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</si>
  <si>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</si>
  <si>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</si>
  <si>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</si>
  <si>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</si>
  <si>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</si>
  <si>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</si>
  <si>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</si>
  <si>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</si>
  <si>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</si>
  <si>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</si>
  <si>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</si>
  <si>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</si>
  <si>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</si>
  <si>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</si>
  <si>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</si>
  <si>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</si>
  <si>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</si>
  <si>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</si>
  <si>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</si>
  <si>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</si>
  <si>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</si>
  <si>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</si>
  <si>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</si>
  <si>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</si>
  <si>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</si>
  <si>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</si>
  <si>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</si>
  <si>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</si>
  <si>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</si>
  <si>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</si>
  <si>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</si>
  <si>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</si>
  <si>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</si>
  <si>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</si>
  <si>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</si>
  <si>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</si>
  <si>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</si>
  <si>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</si>
  <si>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</si>
  <si>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</si>
  <si>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</si>
  <si>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</si>
  <si>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</si>
  <si>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</si>
  <si>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</si>
  <si>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</si>
  <si>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</si>
  <si>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</si>
  <si>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</si>
  <si>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</si>
  <si>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</si>
  <si>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</si>
  <si>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</si>
  <si>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</si>
  <si>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</si>
  <si>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</si>
  <si>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</si>
  <si>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</si>
  <si>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</si>
  <si>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</si>
  <si>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</si>
  <si>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</si>
  <si>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</si>
  <si>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</si>
  <si>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</si>
  <si>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</si>
  <si>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</si>
  <si>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</si>
  <si>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</si>
  <si>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</si>
  <si>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</si>
  <si>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</si>
  <si>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</si>
  <si>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</si>
  <si>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</si>
  <si>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</si>
  <si>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</si>
  <si>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</si>
  <si>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</si>
  <si>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</si>
  <si>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</si>
  <si>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</si>
  <si>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</si>
  <si>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</si>
  <si>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</si>
  <si>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</si>
  <si>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</si>
  <si>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</si>
  <si>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</si>
  <si>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</si>
  <si>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</si>
  <si>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</si>
  <si>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</si>
  <si>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</si>
  <si>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</si>
  <si>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</si>
  <si>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</si>
  <si>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</si>
  <si>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</si>
  <si>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</si>
  <si>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</si>
  <si>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</si>
  <si>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</si>
  <si>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</si>
  <si>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</si>
  <si>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</si>
  <si>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</si>
  <si>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</si>
  <si>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</si>
  <si>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</si>
  <si>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</si>
  <si>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</si>
  <si>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</si>
  <si>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</si>
  <si>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</si>
  <si>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</si>
  <si>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</si>
  <si>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</si>
  <si>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</si>
  <si>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</si>
  <si>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</si>
  <si>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</si>
  <si>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</si>
  <si>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</si>
  <si>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</si>
  <si>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</si>
  <si>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</si>
  <si>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</si>
  <si>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</si>
  <si>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</si>
  <si>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</si>
  <si>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</si>
  <si>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</si>
  <si>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</si>
  <si>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</si>
  <si>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</si>
  <si>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</si>
  <si>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</si>
  <si>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</si>
  <si>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</si>
  <si>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</si>
  <si>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</si>
  <si>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</si>
  <si>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</si>
  <si>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</si>
  <si>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</si>
  <si>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</si>
  <si>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</si>
  <si>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</si>
  <si>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</si>
  <si>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</si>
  <si>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</si>
  <si>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</si>
  <si>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</si>
  <si>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</si>
  <si>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</si>
  <si>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</si>
  <si>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</si>
  <si>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</si>
  <si>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</si>
  <si>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</si>
  <si>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</si>
  <si>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</si>
  <si>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</si>
  <si>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</si>
  <si>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</si>
  <si>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</si>
  <si>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</si>
  <si>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</si>
  <si>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</si>
  <si>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</si>
  <si>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</si>
  <si>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</si>
  <si>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</si>
  <si>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</si>
  <si>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</si>
  <si>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</si>
  <si>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</si>
  <si>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</si>
  <si>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</si>
  <si>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</si>
  <si>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</si>
  <si>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</si>
  <si>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</si>
  <si>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</si>
  <si>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</si>
  <si>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</si>
  <si>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</si>
  <si>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</si>
  <si>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</si>
  <si>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</si>
  <si>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</si>
  <si>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</si>
  <si>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</si>
  <si>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</si>
  <si>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</si>
  <si>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</si>
  <si>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</si>
  <si>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</si>
  <si>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</si>
  <si>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</si>
  <si>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</si>
  <si>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</si>
  <si>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</si>
  <si>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</si>
  <si>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</si>
  <si>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</si>
  <si>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</si>
  <si>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</si>
  <si>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</si>
  <si>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</si>
  <si>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</si>
  <si>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</si>
  <si>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</si>
  <si>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</si>
  <si>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</si>
  <si>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</si>
  <si>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</si>
  <si>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</si>
  <si>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</si>
  <si>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</si>
  <si>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</si>
  <si>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</si>
  <si>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</si>
  <si>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</si>
  <si>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</si>
  <si>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</si>
  <si>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</si>
  <si>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</si>
  <si>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</si>
  <si>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</si>
  <si>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</si>
  <si>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</si>
  <si>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</si>
  <si>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</si>
  <si>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</si>
  <si>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</si>
  <si>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</si>
  <si>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</si>
  <si>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</si>
  <si>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</si>
  <si>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</si>
  <si>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</si>
  <si>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</si>
  <si>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</si>
  <si>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</si>
  <si>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</si>
  <si>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</si>
  <si>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</si>
  <si>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</si>
  <si>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</si>
  <si>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</si>
  <si>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</si>
  <si>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</si>
  <si>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</si>
  <si>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</si>
  <si>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</si>
  <si>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</si>
  <si>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</si>
  <si>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</si>
  <si>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</si>
  <si>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</si>
  <si>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</si>
  <si>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</si>
  <si>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</si>
  <si>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</si>
  <si>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</si>
  <si>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</si>
  <si>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</si>
  <si>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</si>
  <si>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</si>
  <si>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</si>
  <si>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</si>
  <si>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</si>
  <si>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</si>
  <si>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</si>
  <si>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</si>
  <si>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</si>
  <si>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</si>
  <si>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</si>
  <si>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</si>
  <si>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</si>
  <si>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</si>
  <si>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</si>
  <si>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</si>
  <si>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</si>
  <si>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</si>
  <si>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</si>
  <si>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</si>
  <si>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</si>
  <si>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</si>
  <si>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</si>
  <si>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</si>
  <si>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</si>
  <si>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</si>
  <si>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</si>
  <si>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</si>
  <si>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</si>
  <si>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</si>
  <si>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</si>
  <si>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</si>
  <si>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</si>
  <si>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</si>
  <si>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</si>
  <si>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</si>
  <si>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</si>
  <si>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</si>
  <si>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</si>
  <si>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</si>
  <si>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</si>
  <si>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</si>
  <si>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</si>
  <si>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</si>
  <si>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</si>
  <si>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</si>
  <si>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</si>
  <si>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</si>
  <si>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</si>
  <si>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</si>
  <si>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</si>
  <si>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</si>
  <si>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</si>
  <si>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</si>
  <si>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</si>
  <si>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</si>
  <si>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</si>
  <si>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</si>
  <si>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</si>
  <si>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</si>
  <si>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</si>
  <si>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</si>
  <si>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</si>
  <si>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</si>
  <si>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</si>
  <si>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</si>
  <si>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</si>
  <si>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</si>
  <si>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</si>
  <si>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</si>
  <si>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</si>
  <si>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</si>
  <si>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</si>
  <si>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</si>
  <si>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</si>
  <si>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</si>
  <si>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</si>
  <si>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</si>
  <si>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</si>
  <si>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</si>
  <si>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</si>
  <si>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</si>
  <si>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</si>
  <si>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</si>
  <si>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</si>
  <si>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</si>
  <si>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</si>
  <si>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</si>
  <si>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</si>
  <si>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</si>
  <si>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</si>
  <si>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</si>
  <si>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</si>
  <si>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</si>
  <si>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</si>
  <si>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</si>
  <si>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</si>
  <si>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</si>
  <si>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</si>
  <si>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</si>
  <si>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</si>
  <si>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</si>
  <si>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</si>
  <si>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</si>
  <si>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</si>
  <si>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</si>
  <si>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</si>
  <si>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</si>
  <si>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</si>
  <si>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</si>
  <si>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</si>
  <si>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</si>
  <si>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</si>
  <si>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</si>
  <si>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</si>
  <si>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</si>
  <si>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</si>
  <si>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</si>
  <si>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</si>
  <si>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</si>
  <si>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</si>
  <si>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</si>
  <si>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</si>
  <si>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</si>
  <si>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</si>
  <si>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</si>
  <si>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</si>
  <si>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</si>
  <si>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</si>
  <si>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</si>
  <si>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</si>
  <si>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</si>
  <si>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</si>
  <si>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</si>
  <si>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</si>
  <si>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</si>
  <si>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</si>
  <si>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</si>
  <si>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</si>
  <si>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</si>
  <si>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</si>
  <si>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</si>
  <si>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</si>
  <si>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</si>
  <si>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</si>
  <si>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</si>
  <si>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</si>
  <si>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</si>
  <si>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</si>
  <si>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</si>
  <si>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</si>
  <si>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</si>
  <si>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</si>
  <si>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</si>
  <si>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</si>
  <si>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</si>
  <si>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</si>
  <si>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</si>
  <si>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</si>
  <si>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</si>
  <si>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</si>
  <si>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</si>
  <si>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</si>
  <si>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</si>
  <si>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</si>
  <si>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</si>
  <si>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</si>
  <si>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</si>
  <si>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</si>
  <si>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</si>
  <si>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</si>
  <si>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</si>
  <si>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</si>
  <si>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</si>
  <si>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</si>
  <si>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</si>
  <si>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</si>
  <si>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</si>
  <si>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</si>
  <si>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</si>
  <si>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</si>
  <si>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</si>
  <si>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</si>
  <si>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</si>
  <si>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</si>
  <si>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</si>
  <si>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</si>
  <si>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</si>
  <si>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</si>
  <si>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</si>
  <si>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</si>
  <si>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</si>
  <si>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</si>
  <si>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</si>
  <si>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</si>
  <si>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</si>
  <si>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</si>
  <si>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</si>
  <si>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</si>
  <si>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</si>
  <si>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</si>
  <si>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</si>
  <si>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</si>
  <si>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</si>
  <si>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</si>
  <si>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</si>
  <si>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</si>
  <si>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</si>
  <si>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</si>
  <si>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</si>
  <si>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</si>
  <si>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</si>
  <si>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</si>
  <si>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</si>
  <si>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</si>
  <si>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</si>
  <si>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</si>
  <si>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</si>
  <si>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</si>
  <si>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</si>
  <si>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</si>
  <si>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</si>
  <si>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</si>
  <si>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</si>
  <si>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</si>
  <si>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</si>
  <si>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</si>
  <si>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</si>
  <si>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</si>
  <si>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</si>
  <si>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</si>
  <si>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</si>
  <si>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</si>
  <si>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</si>
  <si>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</si>
  <si>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</si>
  <si>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</si>
  <si>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</si>
  <si>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</si>
  <si>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</si>
  <si>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</si>
  <si>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</si>
  <si>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</si>
  <si>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</si>
  <si>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</si>
  <si>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</si>
  <si>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</si>
  <si>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</si>
  <si>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</si>
  <si>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</si>
  <si>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</si>
  <si>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</si>
  <si>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</si>
  <si>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</si>
  <si>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</si>
  <si>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</si>
  <si>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</si>
  <si>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</si>
  <si>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</si>
  <si>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</si>
  <si>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</si>
  <si>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</si>
  <si>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</si>
  <si>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</si>
  <si>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</si>
  <si>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</si>
  <si>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</si>
  <si>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</si>
  <si>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</si>
  <si>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</si>
  <si>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</si>
  <si>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</si>
  <si>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</si>
  <si>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</si>
  <si>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</si>
  <si>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</si>
  <si>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</si>
  <si>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</si>
  <si>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</si>
  <si>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</si>
  <si>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</si>
  <si>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</si>
  <si>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</si>
  <si>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</si>
  <si>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</si>
  <si>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</si>
  <si>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</si>
  <si>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</si>
  <si>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</si>
  <si>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</si>
  <si>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</si>
  <si>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</si>
  <si>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</si>
  <si>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</si>
  <si>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</si>
  <si>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</si>
  <si>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</si>
  <si>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</si>
  <si>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</si>
  <si>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</si>
  <si>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</si>
  <si>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</si>
  <si>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</si>
  <si>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</si>
  <si>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</si>
  <si>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</si>
  <si>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</si>
  <si>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</si>
  <si>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</si>
  <si>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</si>
  <si>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</si>
  <si>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</si>
  <si>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</si>
  <si>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</si>
  <si>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</si>
  <si>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</si>
  <si>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</si>
  <si>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</si>
  <si>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</si>
  <si>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</si>
  <si>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</si>
  <si>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</si>
  <si>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</si>
  <si>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</si>
  <si>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</si>
  <si>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</si>
  <si>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</si>
  <si>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</si>
  <si>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</si>
  <si>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</si>
  <si>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</si>
  <si>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</si>
  <si>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</si>
  <si>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</si>
  <si>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</si>
  <si>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</si>
  <si>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</si>
  <si>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</si>
  <si>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</si>
  <si>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</si>
  <si>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</si>
  <si>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</si>
  <si>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</si>
  <si>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</si>
  <si>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</si>
  <si>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</si>
  <si>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</si>
  <si>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</si>
  <si>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</si>
  <si>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</si>
  <si>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</si>
  <si>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</si>
  <si>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</si>
  <si>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</si>
  <si>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</si>
  <si>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</si>
  <si>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</si>
  <si>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</si>
  <si>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</si>
  <si>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</si>
  <si>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</si>
  <si>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</si>
  <si>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</si>
  <si>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</si>
  <si>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</si>
  <si>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</si>
  <si>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</si>
  <si>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</si>
  <si>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</si>
  <si>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</si>
  <si>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</si>
  <si>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</si>
  <si>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</si>
  <si>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</si>
  <si>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</si>
  <si>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</si>
  <si>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</si>
  <si>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</si>
  <si>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</si>
  <si>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</si>
  <si>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</si>
  <si>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</si>
  <si>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</si>
  <si>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</si>
  <si>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</si>
  <si>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</si>
  <si>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</si>
  <si>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</si>
  <si>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</si>
  <si>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</si>
  <si>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</si>
  <si>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</si>
  <si>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</si>
  <si>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</si>
  <si>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</si>
  <si>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</si>
  <si>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</si>
  <si>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</si>
  <si>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</si>
  <si>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</si>
  <si>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</si>
  <si>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</si>
  <si>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</si>
  <si>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</si>
  <si>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</si>
  <si>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</si>
  <si>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</si>
  <si>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</si>
  <si>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</si>
  <si>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</si>
  <si>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</si>
  <si>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</si>
  <si>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</si>
  <si>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</si>
  <si>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</si>
  <si>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</si>
  <si>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</si>
  <si>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</si>
  <si>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</si>
  <si>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</si>
  <si>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</si>
  <si>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</si>
  <si>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</si>
  <si>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</si>
  <si>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</si>
  <si>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</si>
  <si>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</si>
  <si>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</si>
  <si>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</si>
  <si>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</si>
  <si>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</si>
  <si>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</si>
  <si>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</si>
  <si>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</si>
  <si>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</si>
  <si>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</si>
  <si>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</si>
  <si>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</si>
  <si>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</si>
  <si>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</si>
  <si>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</si>
  <si>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</si>
  <si>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</si>
  <si>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</si>
  <si>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</si>
  <si>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</si>
  <si>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</si>
  <si>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</si>
  <si>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</si>
  <si>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</si>
  <si>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</si>
  <si>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</si>
  <si>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</si>
  <si>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</si>
  <si>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</si>
  <si>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</si>
  <si>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</si>
  <si>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</si>
  <si>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</si>
  <si>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</si>
  <si>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</si>
  <si>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</si>
  <si>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</si>
  <si>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</si>
  <si>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</si>
  <si>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</si>
  <si>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</si>
  <si>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</si>
  <si>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</si>
  <si>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</si>
  <si>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</si>
  <si>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</si>
  <si>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</si>
  <si>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</si>
  <si>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</si>
  <si>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</si>
  <si>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</si>
  <si>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</si>
  <si>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</si>
  <si>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</si>
  <si>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</si>
  <si>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</si>
  <si>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</si>
  <si>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</si>
  <si>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</si>
  <si>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</si>
  <si>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</si>
  <si>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</si>
  <si>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</si>
  <si>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</si>
  <si>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</si>
  <si>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</si>
  <si>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</si>
  <si>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</si>
  <si>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</si>
  <si>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</si>
  <si>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</si>
  <si>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</si>
  <si>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</si>
  <si>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</si>
  <si>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</si>
  <si>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</si>
  <si>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</si>
  <si>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</si>
  <si>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</si>
  <si>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</si>
  <si>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</si>
  <si>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</si>
  <si>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</si>
  <si>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</si>
  <si>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</si>
  <si>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</si>
  <si>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</si>
  <si>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</si>
  <si>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</si>
  <si>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</si>
  <si>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</si>
  <si>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</si>
  <si>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</si>
  <si>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</si>
  <si>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</si>
  <si>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</si>
  <si>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</si>
  <si>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</si>
  <si>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</si>
  <si>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</si>
  <si>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</si>
  <si>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</si>
  <si>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</si>
  <si>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</si>
  <si>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</si>
  <si>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</si>
  <si>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</si>
  <si>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</si>
  <si>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</si>
  <si>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</si>
  <si>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</si>
  <si>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</si>
  <si>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</si>
  <si>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</si>
  <si>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</si>
  <si>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</si>
  <si>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</si>
  <si>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</si>
  <si>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</si>
  <si>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</si>
  <si>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</si>
  <si>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</si>
  <si>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</si>
  <si>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</si>
  <si>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</si>
  <si>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</si>
  <si>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</si>
  <si>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</si>
  <si>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</si>
  <si>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</si>
  <si>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</si>
  <si>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</si>
  <si>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</si>
  <si>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</si>
  <si>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</si>
  <si>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</si>
  <si>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</si>
  <si>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</si>
  <si>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</si>
  <si>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</si>
  <si>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</si>
  <si>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</si>
  <si>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</si>
  <si>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</si>
  <si>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</si>
  <si>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</si>
  <si>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</si>
  <si>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</si>
  <si>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</si>
  <si>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</si>
  <si>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</si>
  <si>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</si>
  <si>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</si>
  <si>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</si>
  <si>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</si>
  <si>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</si>
  <si>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</si>
  <si>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</si>
  <si>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</si>
  <si>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</si>
  <si>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</si>
  <si>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</si>
  <si>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</si>
  <si>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</si>
  <si>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</si>
  <si>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</si>
  <si>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</si>
  <si>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</si>
  <si>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</si>
  <si>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</si>
  <si>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</si>
  <si>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</si>
  <si>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</si>
  <si>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</si>
  <si>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</si>
  <si>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</si>
  <si>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</si>
  <si>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</si>
  <si>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</si>
  <si>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</si>
  <si>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</si>
  <si>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</si>
  <si>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</si>
  <si>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</si>
  <si>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</si>
  <si>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</si>
  <si>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</si>
  <si>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</si>
  <si>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</si>
  <si>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</si>
  <si>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</si>
  <si>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</si>
  <si>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</si>
  <si>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</si>
  <si>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</si>
  <si>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</si>
  <si>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</si>
  <si>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</si>
  <si>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</si>
  <si>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</si>
  <si>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</si>
  <si>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</si>
  <si>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</si>
  <si>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</si>
  <si>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</si>
  <si>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</si>
  <si>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</si>
  <si>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</si>
  <si>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</si>
  <si>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</si>
  <si>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</si>
  <si>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</si>
  <si>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</si>
  <si>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</si>
  <si>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</si>
  <si>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</si>
  <si>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</si>
  <si>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</si>
  <si>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</si>
  <si>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</si>
  <si>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</si>
  <si>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</si>
  <si>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</si>
  <si>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</si>
  <si>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</si>
  <si>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</si>
  <si>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</si>
  <si>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</si>
  <si>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</si>
  <si>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</si>
  <si>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</si>
  <si>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</si>
  <si>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</si>
  <si>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</si>
  <si>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</si>
  <si>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</si>
  <si>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</si>
  <si>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</si>
  <si>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</si>
  <si>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</si>
  <si>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</si>
  <si>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</si>
  <si>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</si>
  <si>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</si>
  <si>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</si>
  <si>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</si>
  <si>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</si>
  <si>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</si>
  <si>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</si>
  <si>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</si>
  <si>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</si>
  <si>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</si>
  <si>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</si>
  <si>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</si>
  <si>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</si>
  <si>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</si>
  <si>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</si>
  <si>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</si>
  <si>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</si>
  <si>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</si>
  <si>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</si>
  <si>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</si>
  <si>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</si>
  <si>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</si>
  <si>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</si>
  <si>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</si>
  <si>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</si>
  <si>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</si>
  <si>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</si>
  <si>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</si>
  <si>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</si>
  <si>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</si>
  <si>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</si>
  <si>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</si>
  <si>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</si>
  <si>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</si>
  <si>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</si>
  <si>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</si>
  <si>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</si>
  <si>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</si>
  <si>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</si>
  <si>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</si>
  <si>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</si>
  <si>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</si>
  <si>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</si>
  <si>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</si>
  <si>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</si>
  <si>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</si>
  <si>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</si>
  <si>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</si>
  <si>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</si>
  <si>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</si>
  <si>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</si>
  <si>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</si>
  <si>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</si>
  <si>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</si>
  <si>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</si>
  <si>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</si>
  <si>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</si>
  <si>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</si>
  <si>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</si>
  <si>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</si>
  <si>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</si>
  <si>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</si>
  <si>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</si>
  <si>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</si>
  <si>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</si>
  <si>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</si>
  <si>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</si>
  <si>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</si>
  <si>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</si>
  <si>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</si>
  <si>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</si>
  <si>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</si>
  <si>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</si>
  <si>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</si>
  <si>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</si>
  <si>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</si>
  <si>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</si>
  <si>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</si>
  <si>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</si>
  <si>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</si>
  <si>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</si>
  <si>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</si>
  <si>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</si>
  <si>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</si>
  <si>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</si>
  <si>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</si>
  <si>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</si>
  <si>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</si>
  <si>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</si>
  <si>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</si>
  <si>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</si>
  <si>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</si>
  <si>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</si>
  <si>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</si>
  <si>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</si>
  <si>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</si>
  <si>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</si>
  <si>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</si>
  <si>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</si>
  <si>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</si>
  <si>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</si>
  <si>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</si>
  <si>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</si>
  <si>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</si>
  <si>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</si>
  <si>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</si>
  <si>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</si>
  <si>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</si>
  <si>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</si>
  <si>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</si>
  <si>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</si>
  <si>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</si>
  <si>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</si>
  <si>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</si>
  <si>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</si>
  <si>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</si>
  <si>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</si>
  <si>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</si>
  <si>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</si>
  <si>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</si>
  <si>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</si>
  <si>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</si>
  <si>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</si>
  <si>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</si>
  <si>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</si>
  <si>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</si>
  <si>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</si>
  <si>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</si>
  <si>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</si>
  <si>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</si>
  <si>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</si>
  <si>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</si>
  <si>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</si>
  <si>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</si>
  <si>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</si>
  <si>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</si>
  <si>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</si>
  <si>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</si>
  <si>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</si>
  <si>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</si>
  <si>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</si>
  <si>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</si>
  <si>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</si>
  <si>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</si>
  <si>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</si>
  <si>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</si>
  <si>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</si>
  <si>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</si>
  <si>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</si>
  <si>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</si>
  <si>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</si>
  <si>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</si>
  <si>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</si>
  <si>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</si>
  <si>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</si>
  <si>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</si>
  <si>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</si>
  <si>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</si>
  <si>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</si>
  <si>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</si>
  <si>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</si>
  <si>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</si>
  <si>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</si>
  <si>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</si>
  <si>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</si>
  <si>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</si>
  <si>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</si>
  <si>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</si>
  <si>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</si>
  <si>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</si>
  <si>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</si>
  <si>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</si>
  <si>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</si>
  <si>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</si>
  <si>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</si>
  <si>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</si>
  <si>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</si>
  <si>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</si>
  <si>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</si>
  <si>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</si>
  <si>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</si>
  <si>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</si>
  <si>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</si>
  <si>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</si>
  <si>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</si>
  <si>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</si>
  <si>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</si>
  <si>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</si>
  <si>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</si>
  <si>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</si>
  <si>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</si>
  <si>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</si>
  <si>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</si>
  <si>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</si>
  <si>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</si>
  <si>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</si>
  <si>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</si>
  <si>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</si>
  <si>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</si>
  <si>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</si>
  <si>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</si>
  <si>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</si>
  <si>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</si>
  <si>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</si>
  <si>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</si>
  <si>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</si>
  <si>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</si>
  <si>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</si>
  <si>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</si>
  <si>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</si>
  <si>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</si>
  <si>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</si>
  <si>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</si>
  <si>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</si>
  <si>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</si>
  <si>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</si>
  <si>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</si>
  <si>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</si>
  <si>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</si>
  <si>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</si>
  <si>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</si>
  <si>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</si>
  <si>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</si>
  <si>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</si>
  <si>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</si>
  <si>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</si>
  <si>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</si>
  <si>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</si>
  <si>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</si>
  <si>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</si>
  <si>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</si>
  <si>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</si>
  <si>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</si>
  <si>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</si>
  <si>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</si>
  <si>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</si>
  <si>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</si>
  <si>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</si>
  <si>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</si>
  <si>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</si>
  <si>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</si>
  <si>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</si>
  <si>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</si>
  <si>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</si>
  <si>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</si>
  <si>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</si>
  <si>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</si>
  <si>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</si>
  <si>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</si>
  <si>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</si>
  <si>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</si>
  <si>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</si>
  <si>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</si>
  <si>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</si>
  <si>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</si>
  <si>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</si>
  <si>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</si>
  <si>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</si>
  <si>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</si>
  <si>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</si>
  <si>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</si>
  <si>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</si>
  <si>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</si>
  <si>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</si>
  <si>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</si>
  <si>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</si>
  <si>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</si>
  <si>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</si>
  <si>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</si>
  <si>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</si>
  <si>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</si>
  <si>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</si>
  <si>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</si>
  <si>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</si>
  <si>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</si>
  <si>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</si>
  <si>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</si>
  <si>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</si>
  <si>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</si>
  <si>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</si>
  <si>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</si>
  <si>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</si>
  <si>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</si>
  <si>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</si>
  <si>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</si>
  <si>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</si>
  <si>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</si>
  <si>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</si>
  <si>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</si>
  <si>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</si>
  <si>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</si>
  <si>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</si>
  <si>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</si>
  <si>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</si>
  <si>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</si>
  <si>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</si>
  <si>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</si>
  <si>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</si>
  <si>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</si>
  <si>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</si>
  <si>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</si>
  <si>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</si>
  <si>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</si>
  <si>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</si>
  <si>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</si>
  <si>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</si>
  <si>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</si>
  <si>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</si>
  <si>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</si>
  <si>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</si>
  <si>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</si>
  <si>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</si>
  <si>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</si>
  <si>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</si>
  <si>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</si>
  <si>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</si>
  <si>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</si>
  <si>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</si>
  <si>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</si>
  <si>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</si>
  <si>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</si>
  <si>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</si>
  <si>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</si>
  <si>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</si>
  <si>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</si>
  <si>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</si>
  <si>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</si>
  <si>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</si>
  <si>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</si>
  <si>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</si>
  <si>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</si>
  <si>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</si>
  <si>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</si>
  <si>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</si>
  <si>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</si>
  <si>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</si>
  <si>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</si>
  <si>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</si>
  <si>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</si>
  <si>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</si>
  <si>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</si>
  <si>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</si>
  <si>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</si>
  <si>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</si>
  <si>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</si>
  <si>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</si>
  <si>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</si>
  <si>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</si>
  <si>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</si>
  <si>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</si>
  <si>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</si>
  <si>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</si>
  <si>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</si>
  <si>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</si>
  <si>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</si>
  <si>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</si>
  <si>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</si>
  <si>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</si>
  <si>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</si>
  <si>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</si>
  <si>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</si>
  <si>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</si>
  <si>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</si>
  <si>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</si>
  <si>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</si>
  <si>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</si>
  <si>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</si>
  <si>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</si>
  <si>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</si>
  <si>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</si>
  <si>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</si>
  <si>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</si>
  <si>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</si>
  <si>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</si>
  <si>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</si>
  <si>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</si>
  <si>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</si>
  <si>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</si>
  <si>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</si>
  <si>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</si>
  <si>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</si>
  <si>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</si>
  <si>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</si>
  <si>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</si>
  <si>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</si>
  <si>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</si>
  <si>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</si>
  <si>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</si>
  <si>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</si>
  <si>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</si>
  <si>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</si>
  <si>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</si>
  <si>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</si>
  <si>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</si>
  <si>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</si>
  <si>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</si>
  <si>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</si>
  <si>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</si>
  <si>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</si>
  <si>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</si>
  <si>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</si>
  <si>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</si>
  <si>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</si>
  <si>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</si>
  <si>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</si>
  <si>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</si>
  <si>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</si>
  <si>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</si>
  <si>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</si>
  <si>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</si>
  <si>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</si>
  <si>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</si>
  <si>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</si>
  <si>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</si>
  <si>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</si>
  <si>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</si>
  <si>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</si>
  <si>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</si>
  <si>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</si>
  <si>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</si>
  <si>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</si>
  <si>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</si>
  <si>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</si>
  <si>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</si>
  <si>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</si>
  <si>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</si>
  <si>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</si>
  <si>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</si>
  <si>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</si>
  <si>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</si>
  <si>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</si>
  <si>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</si>
  <si>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</si>
  <si>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</si>
  <si>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</si>
  <si>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</si>
  <si>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</si>
  <si>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</si>
  <si>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</si>
  <si>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</si>
  <si>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</si>
  <si>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</si>
  <si>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</si>
  <si>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</si>
  <si>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</si>
  <si>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</si>
  <si>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</si>
  <si>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</si>
  <si>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</si>
  <si>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</si>
  <si>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</si>
  <si>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</si>
  <si>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</si>
  <si>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</si>
  <si>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</si>
  <si>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</si>
  <si>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</si>
  <si>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</si>
  <si>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</si>
  <si>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</si>
  <si>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</si>
  <si>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</si>
  <si>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</si>
  <si>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</si>
  <si>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</si>
  <si>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</si>
  <si>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</si>
  <si>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</si>
  <si>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</si>
  <si>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</si>
  <si>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</si>
  <si>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</si>
  <si>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</si>
  <si>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</si>
  <si>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</si>
  <si>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</si>
  <si>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</si>
  <si>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</si>
  <si>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</si>
  <si>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</si>
  <si>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</si>
  <si>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</si>
  <si>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</si>
  <si>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</si>
  <si>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</si>
  <si>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</si>
  <si>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</si>
  <si>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</si>
  <si>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</si>
  <si>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</si>
  <si>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</si>
  <si>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</si>
  <si>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</si>
  <si>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</si>
  <si>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</si>
  <si>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</si>
  <si>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</si>
  <si>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</si>
  <si>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</si>
  <si>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</si>
  <si>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</si>
  <si>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</si>
  <si>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</si>
  <si>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</si>
  <si>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</si>
  <si>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</si>
  <si>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</si>
  <si>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</si>
  <si>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</si>
  <si>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</si>
  <si>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</si>
  <si>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</si>
  <si>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</si>
  <si>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</si>
  <si>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</si>
  <si>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</si>
  <si>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</si>
  <si>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</si>
  <si>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</si>
  <si>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</si>
  <si>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</si>
  <si>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</si>
  <si>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</si>
  <si>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</si>
  <si>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</si>
  <si>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</si>
  <si>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</si>
  <si>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</si>
  <si>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</si>
  <si>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</si>
  <si>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</si>
  <si>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</si>
  <si>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</si>
  <si>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</si>
  <si>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</si>
  <si>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</si>
  <si>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</si>
  <si>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</si>
  <si>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</si>
  <si>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</si>
  <si>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</si>
  <si>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</si>
  <si>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</si>
  <si>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</si>
  <si>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</si>
  <si>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</si>
  <si>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</si>
  <si>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</si>
  <si>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</si>
  <si>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</si>
  <si>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</si>
  <si>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</si>
  <si>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</si>
  <si>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</si>
  <si>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</si>
  <si>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</si>
  <si>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</si>
  <si>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</si>
  <si>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</si>
  <si>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</si>
  <si>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</si>
  <si>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</si>
  <si>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</si>
  <si>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</si>
  <si>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</si>
  <si>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</si>
  <si>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</si>
  <si>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</si>
  <si>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</si>
  <si>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</si>
  <si>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</si>
  <si>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</si>
  <si>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</si>
  <si>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</si>
  <si>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</si>
  <si>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</si>
  <si>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</si>
  <si>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</si>
  <si>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</si>
  <si>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</si>
  <si>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</si>
  <si>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</si>
  <si>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</si>
  <si>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</si>
  <si>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</si>
  <si>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</si>
  <si>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</si>
  <si>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</si>
  <si>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</si>
  <si>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</si>
  <si>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</si>
  <si>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</si>
  <si>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</si>
  <si>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</si>
  <si>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</si>
  <si>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</si>
  <si>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</si>
  <si>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</si>
  <si>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</si>
  <si>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</si>
  <si>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</si>
  <si>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</si>
  <si>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</si>
  <si>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</si>
  <si>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</si>
  <si>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</si>
  <si>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</si>
  <si>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</si>
  <si>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</si>
  <si>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</si>
  <si>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</si>
  <si>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</si>
  <si>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</si>
  <si>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</si>
  <si>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</si>
  <si>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</si>
  <si>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</si>
  <si>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</si>
  <si>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</si>
  <si>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</si>
  <si>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</si>
  <si>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</si>
  <si>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</si>
  <si>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</si>
  <si>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</si>
  <si>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</si>
  <si>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</si>
  <si>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</si>
  <si>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</si>
  <si>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</si>
  <si>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</si>
  <si>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</si>
  <si>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</si>
  <si>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</si>
  <si>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</si>
  <si>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</si>
  <si>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</si>
  <si>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</si>
  <si>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</si>
  <si>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</si>
  <si>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</si>
  <si>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</si>
  <si>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</si>
  <si>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</si>
  <si>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</si>
  <si>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</si>
  <si>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</si>
  <si>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</si>
  <si>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</si>
  <si>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</si>
  <si>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</si>
  <si>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</si>
  <si>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</si>
  <si>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</si>
  <si>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</si>
  <si>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</si>
  <si>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</si>
  <si>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</si>
  <si>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</si>
  <si>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</si>
  <si>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</si>
  <si>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</si>
  <si>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</si>
  <si>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</si>
  <si>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</si>
  <si>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</si>
  <si>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</si>
  <si>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</si>
  <si>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</si>
  <si>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</si>
  <si>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</si>
  <si>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</si>
  <si>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</si>
  <si>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</si>
  <si>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</si>
  <si>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</si>
  <si>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</si>
  <si>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</si>
  <si>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</si>
  <si>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</si>
  <si>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</si>
  <si>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</si>
  <si>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</si>
  <si>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</si>
  <si>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</si>
  <si>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</si>
  <si>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</si>
  <si>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</si>
  <si>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</si>
  <si>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</si>
  <si>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</si>
  <si>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</si>
  <si>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</si>
  <si>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</si>
  <si>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</si>
  <si>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</si>
  <si>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</si>
  <si>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</si>
  <si>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</si>
  <si>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</si>
  <si>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</si>
  <si>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</si>
  <si>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</si>
  <si>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</si>
  <si>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</si>
  <si>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</si>
  <si>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</si>
  <si>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</si>
  <si>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</si>
  <si>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</si>
  <si>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</si>
  <si>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</si>
  <si>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</si>
  <si>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</si>
  <si>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</si>
  <si>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</si>
  <si>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</si>
  <si>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</si>
  <si>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</si>
  <si>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</si>
  <si>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</si>
  <si>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</si>
  <si>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</si>
  <si>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</si>
  <si>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</si>
  <si>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</si>
  <si>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</si>
  <si>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</si>
  <si>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</si>
  <si>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</si>
  <si>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</si>
  <si>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</si>
  <si>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</si>
  <si>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</si>
  <si>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</si>
  <si>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</si>
  <si>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</si>
  <si>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</si>
  <si>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</si>
  <si>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</si>
  <si>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</si>
  <si>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</si>
  <si>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</si>
  <si>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</si>
  <si>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</si>
  <si>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</si>
  <si>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</si>
  <si>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</si>
  <si>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</si>
  <si>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</si>
  <si>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</si>
  <si>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</si>
  <si>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</si>
  <si>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</si>
  <si>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</si>
  <si>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</si>
  <si>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</si>
  <si>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</si>
  <si>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</si>
  <si>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</si>
  <si>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</si>
  <si>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</si>
  <si>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</si>
  <si>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</si>
  <si>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</si>
  <si>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</si>
  <si>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</si>
  <si>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</si>
  <si>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</si>
  <si>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</si>
  <si>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</si>
  <si>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</si>
  <si>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</si>
  <si>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</si>
  <si>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</si>
  <si>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</si>
  <si>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</si>
  <si>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</si>
  <si>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</si>
  <si>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</si>
  <si>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</si>
  <si>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</si>
  <si>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</si>
  <si>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</si>
  <si>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</si>
  <si>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</si>
  <si>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</si>
  <si>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</si>
  <si>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</si>
  <si>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</si>
  <si>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</si>
  <si>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</si>
  <si>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</si>
  <si>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</si>
  <si>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</si>
  <si>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</si>
  <si>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</si>
  <si>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</si>
  <si>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</si>
  <si>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</si>
  <si>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</si>
  <si>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</si>
  <si>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</si>
  <si>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</si>
  <si>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</si>
  <si>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</si>
  <si>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</si>
  <si>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</si>
  <si>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</si>
  <si>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</si>
  <si>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</si>
  <si>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</si>
  <si>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</si>
  <si>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</si>
  <si>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</si>
  <si>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</si>
  <si>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</si>
  <si>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</si>
  <si>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</si>
  <si>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</si>
  <si>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</si>
  <si>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</si>
  <si>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</si>
  <si>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</si>
  <si>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</si>
  <si>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</si>
  <si>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</si>
  <si>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</si>
  <si>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</si>
  <si>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</si>
  <si>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</si>
  <si>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</si>
  <si>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</si>
  <si>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</si>
  <si>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</si>
  <si>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</si>
  <si>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</si>
  <si>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</si>
  <si>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</si>
  <si>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</si>
  <si>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</si>
  <si>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</si>
  <si>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</si>
  <si>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</si>
  <si>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</si>
  <si>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</si>
  <si>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</si>
  <si>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</si>
  <si>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</si>
  <si>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</si>
  <si>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</si>
  <si>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</si>
  <si>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</si>
  <si>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</si>
  <si>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</si>
  <si>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</si>
  <si>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</si>
  <si>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</si>
  <si>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</si>
  <si>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</si>
  <si>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</si>
  <si>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</si>
  <si>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</si>
  <si>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</si>
  <si>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</si>
  <si>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</si>
  <si>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</si>
  <si>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</si>
  <si>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</si>
  <si>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</si>
  <si>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</si>
  <si>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</si>
  <si>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</si>
  <si>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</si>
  <si>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</si>
  <si>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</si>
  <si>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</si>
  <si>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</si>
  <si>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</si>
  <si>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</si>
  <si>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</si>
  <si>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</si>
  <si>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</si>
  <si>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</si>
  <si>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</si>
  <si>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</si>
  <si>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</si>
  <si>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</si>
  <si>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</si>
  <si>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</si>
  <si>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</si>
  <si>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</si>
  <si>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</si>
  <si>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</si>
  <si>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</si>
  <si>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</si>
  <si>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</si>
  <si>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</si>
  <si>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</si>
  <si>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</si>
  <si>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</si>
  <si>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</si>
  <si>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</si>
  <si>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</si>
  <si>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</si>
  <si>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</si>
  <si>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</si>
  <si>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</si>
  <si>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</si>
  <si>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</si>
  <si>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</si>
  <si>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</si>
  <si>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</si>
  <si>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</si>
  <si>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</si>
  <si>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</si>
  <si>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</si>
  <si>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</si>
  <si>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</si>
  <si>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</si>
  <si>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</si>
  <si>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</si>
  <si>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</si>
  <si>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</si>
  <si>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</si>
  <si>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</si>
  <si>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</si>
  <si>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</si>
  <si>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</si>
  <si>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</si>
  <si>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</si>
  <si>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</si>
  <si>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</si>
  <si>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</si>
  <si>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</si>
  <si>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</si>
  <si>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</si>
  <si>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</si>
  <si>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</si>
  <si>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</si>
  <si>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</si>
  <si>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</si>
  <si>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</si>
  <si>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</si>
  <si>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</si>
  <si>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</si>
  <si>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</si>
  <si>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</si>
  <si>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</si>
  <si>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</si>
  <si>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</si>
  <si>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</si>
  <si>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</si>
  <si>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</si>
  <si>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</si>
  <si>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</si>
  <si>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</si>
  <si>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</si>
  <si>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</si>
  <si>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</si>
  <si>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</si>
  <si>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</si>
  <si>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</si>
  <si>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</si>
  <si>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</si>
  <si>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</si>
  <si>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</si>
  <si>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</si>
  <si>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</si>
  <si>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</si>
  <si>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</si>
  <si>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</si>
  <si>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</si>
  <si>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</si>
  <si>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</si>
  <si>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</si>
  <si>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</si>
  <si>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</si>
  <si>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</si>
  <si>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</si>
  <si>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</si>
  <si>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</si>
  <si>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</si>
  <si>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</si>
  <si>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</si>
  <si>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</si>
  <si>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</si>
  <si>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</si>
  <si>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</si>
  <si>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</si>
  <si>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</si>
  <si>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</si>
  <si>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</si>
  <si>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</si>
  <si>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</si>
  <si>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</si>
  <si>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</si>
  <si>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</si>
  <si>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</si>
  <si>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</si>
  <si>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</si>
  <si>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</si>
  <si>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</si>
  <si>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</si>
  <si>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</si>
  <si>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</si>
  <si>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</si>
  <si>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</si>
  <si>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</si>
  <si>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</si>
  <si>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</si>
  <si>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</si>
  <si>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</si>
  <si>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</si>
  <si>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</si>
  <si>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</si>
  <si>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</si>
  <si>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</si>
  <si>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</si>
  <si>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</si>
  <si>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</si>
  <si>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</si>
  <si>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</si>
  <si>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</si>
  <si>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</si>
  <si>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</si>
  <si>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</si>
  <si>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</si>
  <si>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</si>
  <si>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</si>
  <si>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</si>
  <si>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</si>
  <si>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</si>
  <si>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</si>
  <si>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</si>
  <si>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</si>
  <si>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</si>
  <si>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</si>
  <si>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</si>
  <si>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</si>
  <si>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</si>
  <si>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</si>
  <si>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</si>
  <si>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</si>
  <si>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</si>
  <si>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</si>
  <si>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</si>
  <si>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</si>
  <si>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</si>
  <si>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</si>
  <si>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</si>
  <si>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</si>
  <si>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</si>
  <si>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</si>
  <si>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</si>
  <si>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</si>
  <si>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</si>
  <si>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</si>
  <si>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</si>
  <si>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</si>
  <si>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</si>
  <si>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</si>
  <si>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</si>
  <si>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</si>
  <si>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</si>
  <si>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</si>
  <si>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</si>
  <si>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</si>
  <si>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</si>
  <si>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</si>
  <si>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</si>
  <si>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</si>
  <si>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</si>
  <si>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</si>
  <si>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</si>
  <si>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</si>
  <si>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</si>
  <si>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</si>
  <si>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</si>
  <si>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</si>
  <si>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</si>
  <si>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</si>
  <si>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</si>
  <si>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</si>
  <si>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</si>
  <si>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</si>
  <si>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</si>
  <si>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</si>
  <si>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</si>
  <si>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</si>
  <si>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</si>
  <si>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</si>
  <si>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</si>
  <si>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</si>
  <si>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</si>
  <si>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</si>
  <si>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</si>
  <si>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</si>
  <si>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</si>
  <si>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</si>
  <si>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</si>
  <si>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</si>
  <si>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</si>
  <si>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</si>
  <si>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</si>
  <si>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</si>
  <si>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</si>
  <si>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</si>
  <si>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</si>
  <si>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</si>
  <si>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</si>
  <si>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</si>
  <si>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</si>
  <si>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</si>
  <si>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</si>
  <si>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</si>
  <si>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</si>
  <si>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</si>
  <si>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</si>
  <si>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</si>
  <si>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</si>
  <si>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</si>
  <si>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</si>
  <si>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</si>
  <si>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</si>
  <si>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</si>
  <si>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</si>
  <si>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</si>
  <si>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</si>
  <si>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</si>
  <si>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</si>
  <si>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</si>
  <si>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</si>
  <si>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</si>
  <si>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</si>
  <si>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</si>
  <si>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</si>
  <si>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</si>
  <si>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</si>
  <si>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</si>
  <si>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</si>
  <si>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</si>
  <si>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</si>
  <si>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</si>
  <si>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</si>
  <si>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</si>
  <si>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</si>
  <si>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</si>
  <si>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</si>
  <si>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</si>
  <si>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</si>
  <si>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</si>
  <si>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</si>
  <si>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</si>
  <si>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</si>
  <si>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</si>
  <si>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</si>
  <si>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</si>
  <si>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</si>
  <si>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</si>
  <si>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</si>
  <si>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</si>
  <si>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</si>
  <si>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</si>
  <si>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</si>
  <si>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</si>
  <si>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</si>
  <si>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</si>
  <si>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</si>
  <si>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</si>
  <si>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</si>
  <si>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</si>
  <si>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</si>
  <si>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</si>
  <si>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</si>
  <si>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</si>
  <si>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</si>
  <si>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</si>
  <si>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</si>
  <si>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</si>
  <si>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</si>
  <si>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</si>
  <si>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</si>
  <si>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</si>
  <si>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</si>
  <si>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</si>
  <si>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</si>
  <si>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</si>
  <si>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</si>
  <si>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</si>
  <si>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</si>
  <si>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</si>
  <si>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</si>
  <si>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</si>
  <si>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</si>
  <si>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</si>
  <si>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</si>
  <si>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</si>
  <si>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</si>
  <si>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</si>
  <si>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</si>
  <si>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</si>
  <si>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</si>
  <si>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</si>
  <si>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</si>
  <si>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</si>
  <si>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</si>
  <si>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</si>
  <si>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</si>
  <si>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</si>
  <si>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</si>
  <si>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</si>
  <si>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</si>
  <si>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</si>
  <si>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</si>
  <si>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</si>
  <si>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</si>
  <si>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</si>
  <si>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</si>
  <si>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</si>
  <si>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</si>
  <si>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</si>
  <si>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</si>
  <si>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</si>
  <si>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</si>
  <si>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</si>
  <si>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</si>
  <si>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</si>
  <si>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</si>
  <si>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</si>
  <si>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</si>
  <si>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</si>
  <si>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</si>
  <si>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</si>
  <si>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</si>
  <si>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</si>
  <si>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</si>
  <si>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</si>
  <si>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</si>
  <si>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</si>
  <si>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</si>
  <si>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</si>
  <si>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</si>
  <si>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</si>
  <si>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</si>
  <si>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</si>
  <si>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</si>
  <si>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</si>
  <si>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</si>
  <si>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</si>
  <si>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</si>
  <si>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</si>
  <si>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</si>
  <si>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</si>
  <si>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</si>
  <si>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</si>
  <si>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</si>
  <si>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</si>
  <si>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</si>
  <si>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</si>
  <si>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</si>
  <si>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</si>
  <si>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</si>
  <si>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</si>
  <si>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</si>
  <si>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</si>
  <si>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</si>
  <si>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</si>
  <si>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</si>
  <si>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</si>
  <si>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</si>
  <si>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</si>
  <si>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</si>
  <si>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</si>
  <si>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</si>
  <si>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</si>
  <si>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</si>
  <si>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</si>
  <si>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</si>
  <si>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</si>
  <si>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</si>
  <si>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</si>
  <si>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</si>
  <si>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</si>
  <si>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</si>
  <si>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</si>
  <si>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</si>
  <si>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</si>
  <si>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</si>
  <si>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</si>
  <si>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</si>
  <si>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</si>
  <si>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</si>
  <si>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</si>
  <si>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</si>
  <si>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</si>
  <si>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</si>
  <si>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</si>
  <si>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</si>
  <si>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</si>
  <si>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</si>
  <si>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</si>
  <si>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</si>
  <si>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</si>
  <si>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</si>
  <si>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</si>
  <si>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</si>
  <si>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</si>
  <si>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</si>
  <si>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</si>
  <si>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</si>
  <si>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</si>
  <si>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</si>
  <si>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</si>
  <si>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</si>
  <si>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</si>
  <si>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</si>
  <si>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</si>
  <si>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</si>
  <si>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</si>
  <si>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</si>
  <si>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</si>
  <si>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</si>
  <si>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</si>
  <si>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</si>
  <si>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</si>
  <si>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</si>
  <si>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</si>
  <si>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</si>
  <si>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</si>
  <si>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</si>
  <si>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</si>
  <si>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</si>
  <si>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</si>
  <si>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</si>
  <si>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</si>
  <si>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</si>
  <si>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</si>
  <si>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</si>
  <si>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</si>
  <si>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</si>
  <si>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</si>
  <si>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</si>
  <si>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</si>
  <si>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</si>
  <si>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</si>
  <si>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</si>
  <si>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</si>
  <si>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</si>
  <si>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</si>
  <si>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</si>
  <si>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</si>
  <si>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</si>
  <si>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</si>
  <si>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</si>
  <si>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</si>
  <si>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</si>
  <si>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</si>
  <si>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</si>
  <si>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</si>
  <si>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</si>
  <si>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</si>
  <si>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</si>
  <si>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</si>
  <si>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</si>
  <si>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</si>
  <si>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</si>
  <si>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</si>
  <si>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</si>
  <si>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</si>
  <si>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</si>
  <si>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</si>
  <si>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</si>
  <si>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</si>
  <si>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</si>
  <si>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</si>
  <si>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</si>
  <si>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</si>
  <si>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</si>
  <si>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</si>
  <si>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</si>
  <si>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</si>
  <si>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</si>
  <si>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</si>
  <si>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</si>
  <si>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</si>
  <si>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</si>
  <si>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</si>
  <si>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</si>
  <si>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</si>
  <si>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</si>
  <si>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</si>
  <si>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</si>
  <si>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</si>
  <si>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</si>
  <si>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</si>
  <si>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</si>
  <si>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</si>
  <si>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</si>
  <si>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</si>
  <si>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</si>
  <si>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</si>
  <si>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</si>
  <si>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</si>
  <si>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</si>
  <si>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</si>
  <si>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</si>
  <si>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</si>
  <si>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</si>
  <si>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</si>
  <si>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</si>
  <si>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</si>
  <si>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</si>
  <si>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</si>
  <si>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</si>
  <si>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</si>
  <si>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</si>
  <si>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</si>
  <si>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</si>
  <si>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</si>
  <si>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</si>
  <si>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</si>
  <si>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</si>
  <si>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</si>
  <si>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</si>
  <si>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</si>
  <si>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</si>
  <si>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</si>
  <si>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</si>
  <si>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</si>
  <si>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</si>
  <si>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</si>
  <si>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</si>
  <si>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</si>
  <si>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</si>
  <si>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</si>
  <si>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</si>
  <si>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</si>
  <si>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</si>
  <si>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</si>
  <si>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</si>
  <si>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</si>
  <si>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</si>
  <si>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</si>
  <si>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</si>
  <si>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</si>
  <si>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</si>
  <si>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</si>
  <si>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</si>
  <si>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</si>
  <si>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</si>
  <si>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</si>
  <si>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</si>
  <si>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</si>
  <si>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</si>
  <si>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</si>
  <si>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</si>
  <si>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</si>
  <si>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</si>
  <si>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</si>
  <si>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</si>
  <si>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</si>
  <si>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</si>
  <si>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</si>
  <si>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</si>
  <si>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</si>
  <si>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</si>
  <si>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</si>
  <si>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</si>
  <si>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</si>
  <si>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</si>
  <si>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</si>
  <si>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</si>
  <si>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</si>
  <si>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</si>
  <si>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</si>
  <si>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</si>
  <si>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</si>
  <si>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</si>
  <si>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</si>
  <si>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</si>
  <si>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</si>
  <si>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</si>
  <si>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</si>
  <si>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</si>
  <si>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</si>
  <si>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</si>
  <si>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</si>
  <si>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</si>
  <si>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</si>
  <si>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</si>
  <si>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</si>
  <si>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</si>
  <si>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</si>
  <si>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</si>
  <si>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</si>
  <si>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</si>
  <si>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</si>
  <si>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</si>
  <si>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</si>
  <si>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</si>
  <si>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</si>
  <si>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</si>
  <si>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</si>
  <si>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</si>
  <si>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</si>
  <si>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</si>
  <si>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</si>
  <si>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</si>
  <si>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</si>
  <si>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</si>
  <si>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</si>
  <si>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</si>
  <si>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</si>
  <si>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</si>
  <si>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</si>
  <si>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</si>
  <si>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</si>
  <si>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</si>
  <si>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</si>
  <si>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</si>
  <si>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</si>
  <si>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</si>
  <si>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</si>
  <si>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</si>
  <si>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</si>
  <si>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</si>
  <si>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</si>
  <si>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</si>
  <si>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</si>
  <si>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</si>
  <si>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</si>
  <si>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</si>
  <si>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</si>
  <si>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</si>
  <si>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</si>
  <si>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</si>
  <si>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</si>
  <si>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</si>
  <si>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</si>
  <si>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</si>
  <si>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</si>
  <si>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</si>
  <si>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</si>
  <si>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</si>
  <si>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</si>
  <si>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</si>
  <si>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</si>
  <si>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</si>
  <si>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</si>
  <si>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</si>
  <si>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</si>
  <si>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</si>
  <si>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</si>
  <si>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</si>
  <si>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</si>
  <si>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</si>
  <si>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</si>
  <si>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</si>
  <si>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</si>
  <si>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</si>
  <si>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</si>
  <si>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</si>
  <si>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</si>
  <si>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</si>
  <si>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</si>
  <si>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</si>
  <si>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</si>
  <si>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</si>
  <si>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</si>
  <si>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</si>
  <si>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</si>
  <si>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</si>
  <si>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</si>
  <si>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</si>
  <si>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</si>
  <si>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</si>
  <si>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</si>
  <si>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</si>
  <si>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</si>
  <si>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</si>
  <si>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</si>
  <si>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</si>
  <si>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</si>
  <si>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</si>
  <si>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</si>
  <si>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</si>
  <si>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</si>
  <si>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</si>
  <si>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</si>
  <si>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</si>
  <si>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</si>
  <si>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</si>
  <si>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</si>
  <si>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</si>
  <si>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</si>
  <si>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</si>
  <si>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</si>
  <si>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</si>
  <si>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</si>
  <si>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</si>
  <si>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</si>
  <si>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</si>
  <si>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</si>
  <si>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</si>
  <si>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</si>
  <si>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</si>
  <si>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</si>
  <si>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</si>
  <si>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</si>
  <si>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</si>
  <si>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</si>
  <si>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</si>
  <si>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</si>
  <si>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</si>
  <si>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</si>
  <si>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</si>
  <si>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</si>
  <si>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</si>
  <si>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</si>
  <si>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</si>
  <si>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</si>
  <si>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</si>
  <si>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</si>
  <si>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</si>
  <si>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</si>
  <si>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</si>
  <si>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</si>
  <si>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</si>
  <si>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</si>
  <si>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</si>
  <si>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</si>
  <si>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</si>
  <si>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</si>
  <si>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</si>
  <si>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</si>
  <si>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</si>
  <si>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</si>
  <si>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</si>
  <si>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</si>
  <si>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</si>
  <si>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</si>
  <si>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</si>
  <si>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</si>
  <si>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</si>
  <si>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</si>
  <si>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</si>
  <si>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</si>
  <si>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</si>
  <si>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</si>
  <si>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</si>
  <si>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</si>
  <si>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</si>
  <si>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</si>
  <si>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</si>
  <si>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</si>
  <si>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</si>
  <si>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</si>
  <si>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</si>
  <si>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</si>
  <si>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</si>
  <si>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</si>
  <si>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</si>
  <si>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</si>
  <si>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</si>
  <si>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</si>
  <si>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</si>
  <si>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</si>
  <si>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</si>
  <si>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</si>
  <si>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</si>
  <si>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</si>
  <si>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</si>
  <si>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</si>
  <si>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</si>
  <si>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</si>
  <si>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</si>
  <si>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</si>
  <si>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</si>
  <si>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</si>
  <si>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</si>
  <si>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</si>
  <si>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</si>
  <si>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</si>
  <si>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</si>
  <si>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</si>
  <si>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</si>
  <si>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</si>
  <si>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</si>
  <si>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</si>
  <si>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</si>
  <si>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</si>
  <si>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</si>
  <si>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</si>
  <si>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</si>
  <si>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</si>
  <si>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</si>
  <si>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</si>
  <si>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</si>
  <si>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</si>
  <si>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</si>
  <si>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</si>
  <si>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</si>
  <si>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</si>
  <si>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</si>
  <si>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</si>
  <si>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</si>
  <si>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</si>
  <si>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</si>
  <si>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</si>
  <si>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</si>
  <si>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</si>
  <si>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</si>
  <si>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</si>
  <si>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</si>
  <si>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</si>
  <si>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</si>
  <si>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</si>
  <si>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</si>
  <si>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</si>
  <si>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</si>
  <si>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</si>
  <si>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</si>
  <si>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</si>
  <si>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</si>
  <si>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</si>
  <si>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</si>
  <si>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</si>
  <si>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</si>
  <si>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</si>
  <si>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</si>
  <si>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</si>
  <si>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</si>
  <si>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</si>
  <si>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</si>
  <si>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</si>
  <si>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</si>
  <si>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</si>
  <si>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</si>
  <si>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</si>
  <si>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</si>
  <si>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</si>
  <si>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</si>
  <si>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</si>
  <si>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</si>
  <si>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</si>
  <si>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</si>
  <si>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</si>
  <si>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</si>
  <si>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</si>
  <si>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</si>
  <si>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</si>
  <si>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</si>
  <si>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</si>
  <si>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</si>
  <si>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</si>
  <si>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</si>
  <si>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</si>
  <si>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</si>
  <si>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</si>
  <si>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</si>
  <si>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</si>
  <si>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</si>
  <si>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</si>
  <si>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</si>
  <si>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</si>
  <si>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</si>
  <si>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</si>
  <si>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</si>
  <si>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</si>
  <si>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</si>
  <si>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</si>
  <si>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</si>
  <si>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</si>
  <si>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</si>
  <si>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</si>
  <si>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</si>
  <si>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</si>
  <si>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</si>
  <si>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</si>
  <si>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</si>
  <si>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</si>
  <si>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</si>
  <si>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</si>
  <si>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</si>
  <si>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</si>
  <si>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</si>
  <si>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</si>
  <si>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</si>
  <si>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</si>
  <si>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</si>
  <si>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</si>
  <si>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</si>
  <si>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</si>
  <si>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</si>
  <si>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</si>
  <si>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</si>
  <si>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</si>
  <si>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</si>
  <si>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</si>
  <si>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</si>
  <si>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</si>
  <si>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</si>
  <si>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</si>
  <si>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</si>
  <si>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</si>
  <si>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</si>
  <si>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</si>
  <si>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</si>
  <si>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</si>
  <si>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</si>
  <si>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</si>
  <si>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</si>
  <si>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</si>
  <si>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</si>
  <si>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</si>
  <si>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</si>
  <si>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</si>
  <si>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</si>
  <si>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</si>
  <si>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</si>
  <si>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</si>
  <si>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</si>
  <si>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</si>
  <si>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</si>
  <si>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</si>
  <si>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</si>
  <si>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</si>
  <si>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</si>
  <si>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</si>
  <si>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</si>
  <si>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</si>
  <si>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</si>
  <si>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</si>
  <si>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</si>
  <si>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</si>
  <si>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</si>
  <si>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</si>
  <si>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</si>
  <si>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</si>
  <si>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</si>
  <si>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</si>
  <si>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</si>
  <si>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</si>
  <si>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</si>
  <si>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</si>
  <si>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</si>
  <si>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</si>
  <si>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</si>
  <si>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</si>
  <si>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</si>
  <si>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</si>
  <si>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</si>
  <si>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</si>
  <si>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</si>
  <si>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</si>
  <si>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</si>
  <si>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</si>
  <si>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</si>
  <si>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</si>
  <si>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</si>
  <si>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</si>
  <si>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</si>
  <si>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</si>
  <si>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</si>
  <si>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</si>
  <si>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</si>
  <si>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</si>
  <si>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</si>
  <si>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</si>
  <si>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</si>
  <si>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</si>
  <si>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</si>
  <si>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</si>
  <si>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</si>
  <si>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</si>
  <si>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</si>
  <si>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</si>
  <si>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</si>
  <si>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</si>
  <si>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</si>
  <si>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</si>
  <si>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</si>
  <si>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</si>
  <si>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</si>
  <si>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</si>
  <si>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</si>
  <si>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</si>
  <si>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</si>
  <si>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</si>
  <si>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</si>
  <si>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</si>
  <si>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</si>
  <si>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</si>
  <si>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</si>
  <si>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</si>
  <si>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</si>
  <si>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</si>
  <si>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</si>
  <si>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</si>
  <si>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</si>
  <si>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</si>
  <si>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</si>
  <si>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</si>
  <si>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</si>
  <si>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</si>
  <si>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</si>
  <si>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</si>
  <si>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</si>
  <si>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</si>
  <si>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</si>
  <si>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</si>
  <si>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</si>
  <si>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</si>
  <si>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</si>
  <si>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</si>
  <si>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</si>
  <si>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</si>
  <si>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</si>
  <si>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</si>
  <si>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</si>
  <si>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</si>
  <si>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</si>
  <si>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</si>
  <si>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</si>
  <si>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</si>
  <si>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</si>
  <si>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</si>
  <si>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</si>
  <si>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</si>
  <si>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</si>
  <si>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</si>
  <si>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</si>
  <si>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</si>
  <si>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</si>
  <si>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</si>
  <si>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</si>
  <si>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</si>
  <si>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</si>
  <si>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</si>
  <si>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</si>
  <si>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</si>
  <si>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</si>
  <si>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</si>
  <si>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</si>
  <si>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</si>
  <si>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</si>
  <si>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</si>
  <si>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</si>
  <si>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</si>
  <si>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</si>
  <si>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</si>
  <si>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</si>
  <si>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</si>
  <si>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</si>
  <si>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</si>
  <si>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</si>
  <si>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</si>
  <si>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</si>
  <si>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</si>
  <si>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</si>
  <si>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</si>
  <si>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</si>
  <si>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</si>
  <si>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</si>
  <si>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</si>
  <si>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</si>
  <si>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</si>
  <si>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</si>
  <si>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</si>
  <si>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</si>
  <si>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</si>
  <si>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</si>
  <si>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</si>
  <si>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</si>
  <si>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</si>
  <si>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</si>
  <si>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</si>
  <si>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</si>
  <si>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</si>
  <si>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</si>
  <si>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</si>
  <si>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</si>
  <si>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</si>
  <si>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</si>
  <si>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</si>
  <si>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</si>
  <si>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</si>
  <si>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</si>
  <si>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</si>
  <si>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</si>
  <si>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</si>
  <si>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</si>
  <si>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</si>
  <si>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</si>
  <si>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</si>
  <si>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</si>
  <si>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</si>
  <si>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</si>
  <si>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</si>
  <si>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</si>
  <si>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</si>
  <si>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</si>
  <si>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</si>
  <si>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</si>
  <si>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</si>
  <si>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</si>
  <si>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</si>
  <si>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</si>
  <si>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</si>
  <si>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</si>
  <si>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</si>
  <si>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</si>
  <si>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</si>
  <si>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</si>
  <si>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</si>
  <si>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</si>
  <si>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</si>
  <si>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</si>
  <si>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</si>
  <si>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</si>
  <si>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</si>
  <si>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</si>
  <si>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</si>
  <si>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</si>
  <si>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</si>
  <si>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</si>
  <si>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</si>
  <si>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</si>
  <si>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</si>
  <si>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</si>
  <si>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</si>
  <si>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</si>
  <si>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</si>
  <si>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</si>
  <si>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</si>
  <si>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</si>
  <si>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</si>
  <si>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</si>
  <si>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</si>
  <si>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</si>
  <si>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</si>
  <si>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</si>
  <si>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</si>
  <si>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</si>
  <si>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</si>
  <si>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</si>
  <si>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</si>
  <si>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</si>
  <si>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</si>
  <si>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</si>
  <si>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</si>
  <si>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</si>
  <si>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</si>
  <si>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</si>
  <si>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</si>
  <si>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</si>
  <si>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</si>
  <si>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</si>
  <si>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</si>
  <si>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</si>
  <si>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</si>
  <si>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</si>
  <si>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</si>
  <si>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</si>
  <si>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</si>
  <si>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</si>
  <si>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</si>
  <si>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</si>
  <si>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</si>
  <si>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</si>
  <si>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</si>
  <si>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</si>
  <si>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</si>
  <si>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</si>
  <si>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</si>
  <si>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</si>
  <si>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</si>
  <si>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</si>
  <si>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</si>
  <si>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</si>
  <si>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</si>
  <si>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</si>
  <si>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</si>
  <si>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</si>
  <si>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</si>
  <si>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</si>
  <si>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</si>
  <si>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</si>
  <si>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</si>
  <si>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</si>
  <si>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</si>
  <si>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</si>
  <si>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</si>
  <si>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</si>
  <si>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</si>
  <si>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</si>
  <si>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</si>
  <si>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</si>
  <si>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</si>
  <si>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</si>
  <si>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</si>
  <si>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</si>
  <si>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</si>
  <si>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</si>
  <si>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</si>
  <si>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</si>
  <si>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</si>
  <si>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</si>
  <si>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</si>
  <si>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</si>
  <si>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</si>
  <si>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</si>
  <si>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</si>
  <si>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</si>
  <si>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</si>
  <si>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</si>
  <si>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</si>
  <si>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</si>
  <si>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</si>
  <si>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</si>
  <si>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</si>
  <si>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</si>
  <si>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</si>
  <si>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</si>
  <si>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</si>
  <si>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</si>
  <si>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</si>
  <si>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</si>
  <si>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</si>
  <si>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</si>
  <si>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</si>
  <si>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</si>
  <si>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</si>
  <si>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</si>
  <si>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</si>
  <si>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</si>
  <si>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</si>
  <si>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</si>
  <si>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</si>
  <si>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</si>
  <si>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</si>
  <si>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</si>
  <si>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</si>
  <si>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</si>
  <si>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</si>
  <si>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</si>
  <si>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</si>
  <si>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</si>
  <si>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</si>
  <si>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</si>
  <si>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</si>
  <si>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</si>
  <si>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</si>
  <si>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</si>
  <si>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</si>
  <si>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</si>
  <si>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</si>
  <si>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</si>
  <si>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</si>
  <si>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</si>
  <si>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</si>
  <si>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</si>
  <si>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</si>
  <si>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</si>
  <si>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</si>
  <si>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</si>
  <si>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</si>
  <si>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</si>
  <si>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</si>
  <si>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</si>
  <si>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</si>
  <si>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</si>
  <si>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</si>
  <si>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</si>
  <si>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</si>
  <si>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</si>
  <si>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</si>
  <si>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</si>
  <si>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</si>
  <si>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</si>
  <si>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</si>
  <si>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</si>
  <si>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</si>
  <si>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</si>
  <si>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</si>
  <si>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</si>
  <si>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</si>
  <si>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</si>
  <si>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</si>
  <si>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</si>
  <si>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</si>
  <si>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</si>
  <si>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</si>
  <si>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</si>
  <si>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</si>
  <si>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</si>
  <si>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</si>
  <si>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</si>
  <si>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</si>
  <si>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</si>
  <si>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</si>
  <si>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</si>
  <si>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</si>
  <si>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</si>
  <si>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</si>
  <si>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</si>
  <si>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</si>
  <si>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</si>
  <si>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</si>
  <si>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</si>
  <si>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</si>
  <si>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</si>
  <si>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</si>
  <si>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</si>
  <si>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</si>
  <si>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</si>
  <si>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</si>
  <si>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</si>
  <si>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</si>
  <si>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</si>
  <si>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</si>
  <si>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</si>
  <si>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</si>
  <si>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</si>
  <si>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</si>
  <si>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</si>
  <si>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</si>
  <si>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</si>
  <si>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</si>
  <si>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</si>
  <si>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</si>
  <si>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</si>
  <si>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</si>
  <si>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</si>
  <si>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</si>
  <si>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</si>
  <si>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</si>
  <si>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</si>
  <si>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</si>
  <si>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</si>
  <si>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</si>
  <si>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</si>
  <si>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</si>
  <si>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</si>
  <si>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</si>
  <si>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</si>
  <si>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</si>
  <si>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</si>
  <si>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</si>
  <si>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</si>
  <si>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</si>
  <si>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</si>
  <si>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</si>
  <si>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</si>
  <si>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</si>
  <si>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</si>
  <si>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</si>
  <si>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</si>
  <si>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</si>
  <si>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</si>
  <si>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</si>
  <si>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</si>
  <si>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</si>
  <si>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</si>
  <si>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</si>
  <si>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</si>
  <si>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</si>
  <si>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</si>
  <si>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</si>
  <si>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</si>
  <si>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</si>
  <si>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</si>
  <si>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</si>
  <si>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</si>
  <si>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</si>
  <si>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</si>
  <si>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</si>
  <si>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</si>
  <si>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</si>
  <si>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</si>
  <si>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</si>
  <si>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</si>
  <si>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</si>
  <si>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</si>
  <si>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</si>
  <si>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</si>
  <si>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</si>
  <si>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</si>
  <si>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</si>
  <si>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</si>
  <si>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</si>
  <si>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</si>
  <si>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</si>
  <si>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</si>
  <si>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</si>
  <si>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</si>
  <si>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</si>
  <si>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</si>
  <si>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</si>
  <si>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</si>
  <si>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</si>
  <si>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</si>
  <si>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</si>
  <si>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</si>
  <si>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</si>
  <si>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</si>
  <si>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</si>
  <si>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</si>
  <si>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</si>
  <si>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</si>
  <si>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</si>
  <si>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</si>
  <si>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</si>
  <si>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</si>
  <si>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</si>
  <si>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</si>
  <si>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</si>
  <si>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</si>
  <si>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</si>
  <si>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</si>
  <si>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</si>
  <si>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</si>
  <si>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</si>
  <si>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</si>
  <si>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</si>
  <si>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</si>
  <si>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</si>
  <si>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</si>
  <si>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</si>
  <si>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</si>
  <si>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</si>
  <si>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</si>
  <si>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</si>
  <si>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</si>
  <si>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</si>
  <si>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</si>
  <si>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</si>
  <si>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</si>
  <si>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</si>
  <si>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</si>
  <si>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</si>
  <si>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</si>
  <si>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</si>
  <si>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</si>
  <si>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</si>
  <si>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</si>
  <si>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</si>
  <si>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</si>
  <si>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</si>
  <si>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</si>
  <si>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</si>
  <si>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</si>
  <si>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</si>
  <si>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</si>
  <si>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</si>
  <si>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</si>
  <si>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</si>
  <si>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</si>
  <si>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</si>
  <si>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</si>
  <si>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</si>
  <si>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</si>
  <si>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</si>
  <si>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</si>
  <si>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</si>
  <si>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</si>
  <si>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</si>
  <si>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</si>
  <si>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</si>
  <si>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</si>
  <si>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</si>
  <si>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</si>
  <si>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</si>
  <si>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</si>
  <si>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</si>
  <si>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</si>
  <si>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</si>
  <si>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</si>
  <si>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</si>
  <si>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</si>
  <si>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</si>
  <si>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</si>
  <si>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</si>
  <si>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</si>
  <si>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</si>
  <si>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</si>
  <si>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</si>
  <si>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</si>
  <si>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</si>
  <si>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</si>
  <si>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</si>
  <si>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</si>
  <si>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</si>
  <si>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</si>
  <si>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</si>
  <si>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</si>
  <si>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</si>
  <si>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</si>
  <si>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</si>
  <si>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</si>
  <si>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</si>
  <si>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</si>
  <si>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</si>
  <si>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</si>
  <si>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</si>
  <si>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</si>
  <si>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</si>
  <si>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</si>
  <si>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</si>
  <si>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</si>
  <si>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</si>
  <si>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</si>
  <si>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</si>
  <si>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</si>
  <si>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</si>
  <si>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</si>
  <si>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</si>
  <si>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</si>
  <si>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</si>
  <si>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</si>
  <si>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</si>
  <si>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</si>
  <si>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</si>
  <si>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</si>
  <si>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</si>
  <si>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</si>
  <si>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</si>
  <si>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</si>
  <si>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</si>
  <si>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</si>
  <si>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</si>
  <si>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</si>
  <si>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</si>
  <si>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</si>
  <si>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</si>
  <si>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</si>
  <si>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</si>
  <si>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</si>
  <si>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</si>
  <si>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</si>
  <si>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</si>
  <si>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</si>
  <si>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</si>
  <si>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</si>
  <si>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</si>
  <si>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</si>
  <si>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</si>
  <si>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</si>
  <si>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</si>
  <si>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</si>
  <si>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</si>
  <si>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</si>
  <si>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</si>
  <si>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</si>
  <si>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</si>
  <si>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</si>
  <si>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</si>
  <si>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</si>
  <si>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</si>
  <si>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</si>
  <si>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</si>
  <si>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</si>
  <si>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</si>
  <si>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</si>
  <si>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</si>
  <si>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</si>
  <si>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</si>
  <si>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</si>
  <si>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</si>
  <si>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</si>
  <si>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</si>
  <si>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</si>
  <si>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</si>
  <si>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</si>
  <si>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</si>
  <si>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</si>
  <si>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</si>
  <si>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</si>
  <si>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</si>
  <si>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</si>
  <si>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</si>
  <si>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</si>
  <si>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</si>
  <si>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</si>
  <si>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</si>
  <si>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</si>
  <si>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</si>
  <si>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</si>
  <si>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</si>
  <si>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</si>
  <si>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</si>
  <si>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</si>
  <si>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</si>
  <si>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</si>
  <si>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</si>
  <si>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</si>
  <si>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</si>
  <si>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</si>
  <si>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</si>
  <si>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</si>
  <si>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</si>
  <si>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</si>
  <si>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</si>
  <si>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</si>
  <si>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</si>
  <si>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</si>
  <si>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</si>
  <si>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</si>
  <si>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</si>
  <si>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</si>
  <si>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</si>
  <si>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</si>
  <si>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</si>
  <si>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</si>
  <si>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</si>
  <si>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</si>
  <si>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</si>
  <si>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</si>
  <si>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</si>
  <si>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</si>
  <si>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</si>
  <si>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</si>
  <si>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</si>
  <si>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</si>
  <si>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</si>
  <si>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</si>
  <si>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</si>
  <si>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</si>
  <si>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</si>
  <si>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</si>
  <si>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</si>
  <si>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</si>
  <si>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</si>
  <si>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</si>
  <si>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</si>
  <si>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</si>
  <si>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</si>
  <si>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</si>
  <si>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</si>
  <si>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</si>
  <si>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</si>
  <si>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</si>
  <si>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</si>
  <si>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</si>
  <si>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</si>
  <si>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</si>
  <si>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</si>
  <si>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</si>
  <si>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</si>
  <si>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</si>
  <si>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</si>
  <si>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</si>
  <si>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</si>
  <si>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</si>
  <si>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</si>
  <si>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</si>
  <si>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</si>
  <si>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</si>
  <si>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</si>
  <si>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</si>
  <si>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</si>
  <si>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</si>
  <si>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</si>
  <si>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</si>
  <si>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</si>
  <si>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</si>
  <si>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</si>
  <si>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</si>
  <si>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</si>
  <si>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</si>
  <si>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</si>
  <si>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</si>
  <si>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</si>
  <si>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</si>
  <si>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</si>
  <si>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</si>
  <si>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</si>
  <si>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</si>
  <si>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</si>
  <si>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</si>
  <si>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</si>
  <si>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</si>
  <si>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</si>
  <si>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</si>
  <si>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</si>
  <si>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</si>
  <si>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</si>
  <si>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</si>
  <si>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</si>
  <si>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</si>
  <si>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</si>
  <si>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</si>
  <si>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</si>
  <si>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</si>
  <si>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</si>
  <si>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</si>
  <si>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</si>
  <si>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</si>
  <si>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</si>
  <si>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</si>
  <si>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</si>
  <si>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</si>
  <si>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</si>
  <si>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</si>
  <si>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</si>
  <si>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</si>
  <si>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</si>
  <si>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</si>
  <si>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</si>
  <si>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</si>
  <si>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</si>
  <si>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</si>
  <si>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</si>
  <si>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</si>
  <si>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</si>
  <si>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</si>
  <si>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</si>
  <si>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</si>
  <si>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</si>
  <si>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</si>
  <si>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</si>
  <si>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</si>
  <si>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</si>
  <si>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</si>
  <si>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</si>
  <si>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</si>
  <si>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</si>
  <si>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</si>
  <si>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</si>
  <si>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</si>
  <si>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</si>
  <si>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</si>
  <si>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</si>
  <si>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</si>
  <si>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</si>
  <si>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</si>
  <si>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</si>
  <si>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</si>
  <si>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</si>
  <si>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</si>
  <si>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</si>
  <si>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</si>
  <si>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</si>
  <si>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</si>
  <si>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</si>
  <si>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</si>
  <si>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</si>
  <si>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</si>
  <si>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</si>
  <si>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</si>
  <si>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</si>
  <si>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</si>
  <si>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</si>
  <si>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</si>
  <si>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</si>
  <si>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</si>
  <si>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</si>
  <si>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</si>
  <si>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</si>
  <si>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</si>
  <si>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</si>
  <si>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</si>
  <si>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</si>
  <si>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</si>
  <si>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</si>
  <si>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</si>
  <si>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</si>
  <si>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</si>
  <si>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</si>
  <si>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</si>
  <si>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</si>
  <si>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</si>
  <si>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</si>
  <si>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</si>
  <si>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</si>
  <si>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</si>
  <si>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</si>
  <si>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</si>
  <si>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</si>
  <si>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</si>
  <si>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</si>
  <si>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</si>
  <si>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</si>
  <si>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</si>
  <si>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</si>
  <si>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</si>
  <si>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</si>
  <si>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</si>
  <si>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</si>
  <si>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</si>
  <si>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</si>
  <si>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</si>
  <si>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</si>
  <si>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</si>
  <si>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</si>
  <si>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</si>
  <si>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</si>
  <si>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</si>
  <si>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</si>
  <si>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</si>
  <si>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</si>
  <si>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</si>
  <si>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</si>
  <si>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</si>
  <si>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</si>
  <si>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</si>
  <si>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</si>
  <si>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</si>
  <si>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</si>
  <si>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</si>
  <si>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</si>
  <si>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</si>
  <si>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</si>
  <si>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</si>
  <si>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</si>
  <si>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</si>
  <si>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</si>
  <si>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</si>
  <si>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</si>
  <si>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</si>
  <si>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</si>
  <si>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</si>
  <si>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</si>
  <si>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</si>
  <si>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</si>
  <si>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</si>
  <si>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</si>
  <si>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</si>
  <si>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</si>
  <si>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</si>
  <si>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</si>
  <si>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</si>
  <si>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</si>
  <si>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</si>
  <si>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</si>
  <si>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</si>
  <si>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</si>
  <si>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</si>
  <si>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</si>
  <si>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</si>
  <si>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</si>
  <si>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</si>
  <si>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</si>
  <si>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</si>
  <si>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</si>
  <si>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</si>
  <si>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</si>
  <si>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</si>
  <si>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</si>
  <si>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</si>
  <si>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</si>
  <si>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</si>
  <si>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</si>
  <si>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</si>
  <si>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</si>
  <si>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</si>
  <si>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</si>
  <si>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</si>
  <si>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</si>
  <si>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</si>
  <si>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</si>
  <si>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</si>
  <si>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</si>
  <si>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</si>
  <si>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</si>
  <si>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</si>
  <si>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</si>
  <si>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</si>
  <si>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</si>
  <si>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</si>
  <si>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</si>
  <si>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</si>
  <si>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</si>
  <si>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</si>
  <si>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</si>
  <si>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</si>
  <si>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</si>
  <si>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</si>
  <si>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</si>
  <si>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</si>
  <si>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</si>
  <si>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</si>
  <si>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</si>
  <si>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</si>
  <si>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</si>
  <si>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</si>
  <si>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</si>
  <si>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</si>
  <si>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</si>
  <si>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</si>
  <si>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</si>
  <si>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</si>
  <si>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</si>
  <si>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</si>
  <si>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</si>
  <si>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</si>
  <si>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</si>
  <si>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</si>
  <si>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</si>
  <si>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</si>
  <si>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</si>
  <si>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</si>
  <si>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</si>
  <si>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</si>
  <si>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</si>
  <si>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</si>
  <si>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</si>
  <si>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</si>
  <si>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</si>
  <si>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</si>
  <si>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</si>
  <si>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</si>
  <si>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</si>
  <si>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</si>
  <si>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</si>
  <si>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</si>
  <si>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</si>
  <si>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</si>
  <si>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</si>
  <si>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</si>
  <si>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</si>
  <si>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</si>
  <si>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</si>
  <si>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</si>
  <si>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</si>
  <si>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</si>
  <si>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</si>
  <si>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</si>
  <si>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</si>
  <si>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</si>
  <si>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</si>
  <si>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</si>
  <si>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</si>
  <si>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</si>
  <si>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</si>
  <si>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</si>
  <si>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</si>
  <si>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</si>
  <si>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</si>
  <si>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</si>
  <si>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</si>
  <si>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</si>
  <si>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</si>
  <si>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</si>
  <si>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</si>
  <si>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</si>
  <si>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</si>
  <si>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</si>
  <si>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</si>
  <si>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</si>
  <si>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</si>
  <si>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</si>
  <si>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</si>
  <si>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</si>
  <si>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</si>
  <si>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</si>
  <si>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</si>
  <si>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</si>
  <si>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</si>
  <si>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</si>
  <si>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</si>
  <si>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</si>
  <si>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</si>
  <si>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</si>
  <si>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</si>
  <si>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</si>
  <si>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</si>
  <si>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</si>
  <si>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</si>
  <si>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</si>
  <si>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</si>
  <si>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</si>
  <si>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</si>
  <si>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</si>
  <si>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</si>
  <si>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</si>
  <si>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</si>
  <si>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</si>
  <si>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</si>
  <si>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</si>
  <si>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</si>
  <si>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</si>
  <si>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</si>
  <si>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</si>
  <si>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</si>
  <si>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</si>
  <si>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</si>
  <si>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</si>
  <si>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</si>
  <si>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</si>
  <si>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</si>
  <si>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</si>
  <si>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</si>
  <si>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</si>
  <si>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</si>
  <si>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</si>
  <si>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</si>
  <si>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</si>
  <si>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</si>
  <si>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</si>
  <si>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</si>
  <si>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</si>
  <si>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</si>
  <si>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</si>
  <si>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</si>
  <si>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</si>
  <si>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</si>
  <si>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</si>
  <si>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</si>
  <si>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</si>
  <si>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</si>
  <si>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</si>
  <si>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</si>
  <si>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</si>
  <si>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</si>
  <si>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</si>
  <si>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</si>
  <si>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</si>
  <si>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</si>
  <si>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</si>
  <si>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</si>
  <si>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</si>
  <si>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</si>
  <si>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</si>
  <si>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</si>
  <si>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</si>
  <si>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</si>
  <si>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</si>
  <si>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</si>
  <si>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</si>
  <si>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</si>
  <si>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</si>
  <si>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</si>
  <si>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</si>
  <si>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</si>
  <si>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</si>
  <si>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</si>
  <si>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</si>
  <si>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</si>
  <si>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</si>
  <si>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</si>
  <si>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</si>
  <si>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</si>
  <si>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</si>
  <si>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</si>
  <si>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</si>
  <si>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</si>
  <si>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</si>
  <si>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</si>
  <si>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</si>
  <si>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</si>
  <si>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</si>
  <si>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</si>
  <si>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</si>
  <si>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</si>
  <si>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</si>
  <si>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</si>
  <si>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</si>
  <si>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</si>
  <si>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</si>
  <si>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</si>
  <si>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</si>
  <si>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</si>
  <si>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</si>
  <si>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</si>
  <si>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</si>
  <si>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</si>
  <si>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</si>
  <si>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</si>
  <si>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</si>
  <si>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</si>
  <si>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</si>
  <si>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</si>
  <si>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</si>
  <si>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</si>
  <si>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</si>
  <si>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</si>
  <si>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</si>
  <si>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</si>
  <si>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</si>
  <si>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</si>
  <si>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</si>
  <si>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</si>
  <si>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</si>
  <si>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</si>
  <si>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</si>
  <si>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</si>
  <si>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</si>
  <si>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</si>
  <si>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</si>
  <si>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</si>
  <si>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</si>
  <si>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</si>
  <si>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</si>
  <si>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</si>
  <si>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</si>
  <si>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</si>
  <si>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</si>
  <si>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</si>
  <si>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</si>
  <si>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</si>
  <si>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</si>
  <si>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</si>
  <si>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</si>
  <si>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</si>
  <si>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</si>
  <si>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</si>
  <si>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</si>
  <si>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</si>
  <si>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</si>
  <si>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</si>
  <si>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</si>
  <si>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</si>
  <si>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</si>
  <si>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</si>
  <si>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</si>
  <si>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</si>
  <si>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</si>
  <si>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</si>
  <si>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</si>
  <si>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</si>
  <si>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</si>
  <si>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</si>
  <si>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</si>
  <si>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</si>
  <si>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</si>
  <si>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</si>
  <si>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</si>
  <si>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</si>
  <si>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</si>
  <si>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</si>
  <si>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</si>
  <si>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</si>
  <si>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</si>
  <si>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</si>
  <si>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</si>
  <si>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</si>
  <si>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</si>
  <si>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</si>
  <si>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</si>
  <si>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</si>
  <si>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</si>
  <si>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</si>
  <si>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</si>
  <si>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</si>
  <si>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</si>
  <si>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</si>
  <si>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</si>
  <si>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</si>
  <si>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</si>
  <si>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</si>
  <si>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</si>
  <si>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</si>
  <si>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</si>
  <si>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</si>
  <si>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</si>
  <si>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</si>
  <si>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</si>
  <si>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</si>
  <si>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</si>
  <si>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</si>
  <si>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</si>
  <si>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</si>
  <si>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</si>
  <si>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</si>
  <si>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</si>
  <si>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</si>
  <si>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</si>
  <si>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</si>
  <si>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</si>
  <si>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</si>
  <si>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</si>
  <si>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</si>
  <si>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</si>
  <si>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</si>
  <si>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</si>
  <si>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</si>
  <si>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</si>
  <si>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</si>
  <si>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</si>
  <si>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</si>
  <si>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</si>
  <si>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</si>
  <si>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</si>
  <si>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</si>
  <si>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</si>
  <si>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</si>
  <si>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</si>
  <si>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</si>
  <si>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</si>
  <si>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</si>
  <si>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</si>
  <si>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</si>
  <si>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</si>
  <si>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</si>
  <si>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</si>
  <si>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</si>
  <si>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</si>
  <si>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</si>
  <si>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</si>
  <si>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</si>
  <si>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</si>
  <si>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</si>
  <si>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</si>
  <si>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</si>
  <si>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</si>
  <si>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</si>
  <si>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</si>
  <si>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</si>
  <si>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</si>
  <si>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</si>
  <si>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</si>
  <si>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</si>
  <si>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</si>
  <si>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</si>
  <si>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</si>
  <si>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</si>
  <si>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</si>
  <si>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</si>
  <si>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</si>
  <si>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</si>
  <si>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</si>
  <si>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</si>
  <si>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</si>
  <si>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</si>
  <si>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</si>
  <si>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</si>
  <si>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</si>
  <si>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</si>
  <si>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</si>
  <si>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</si>
  <si>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</si>
  <si>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</si>
  <si>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</si>
  <si>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</si>
  <si>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</si>
  <si>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</si>
  <si>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</si>
  <si>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</si>
  <si>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</si>
  <si>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</si>
  <si>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</si>
  <si>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</si>
  <si>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</si>
  <si>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</si>
  <si>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</si>
  <si>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</si>
  <si>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</si>
  <si>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</si>
  <si>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</si>
  <si>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</si>
  <si>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</si>
  <si>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</si>
  <si>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</si>
  <si>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</si>
  <si>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</si>
  <si>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</si>
  <si>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</si>
  <si>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</si>
  <si>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</si>
  <si>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</si>
  <si>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</si>
  <si>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</si>
  <si>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</si>
  <si>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</si>
  <si>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</si>
  <si>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</si>
  <si>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</si>
  <si>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</si>
  <si>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</si>
  <si>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</si>
  <si>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</si>
  <si>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</si>
  <si>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</si>
  <si>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</si>
  <si>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</si>
  <si>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</si>
  <si>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</si>
  <si>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</si>
  <si>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</si>
  <si>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</si>
  <si>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</si>
  <si>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</si>
  <si>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</si>
  <si>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</si>
  <si>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</si>
  <si>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</si>
  <si>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</si>
  <si>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</si>
  <si>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</si>
  <si>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</si>
  <si>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</si>
  <si>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</si>
  <si>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</si>
  <si>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</si>
  <si>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</si>
  <si>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</si>
  <si>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</si>
  <si>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</si>
  <si>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</si>
  <si>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</si>
  <si>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</si>
  <si>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</si>
  <si>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</si>
  <si>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</si>
  <si>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</si>
  <si>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</si>
  <si>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</si>
  <si>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</si>
  <si>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</si>
  <si>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</si>
  <si>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</si>
  <si>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</si>
  <si>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</si>
  <si>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</si>
  <si>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</si>
  <si>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</si>
  <si>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</si>
  <si>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</si>
  <si>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</si>
  <si>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</si>
  <si>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</si>
  <si>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</si>
  <si>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</si>
  <si>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</si>
  <si>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</si>
  <si>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</si>
  <si>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</si>
  <si>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</si>
  <si>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</si>
  <si>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</si>
  <si>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</si>
  <si>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</si>
  <si>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</si>
  <si>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</si>
  <si>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</si>
  <si>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</si>
  <si>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</si>
  <si>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</si>
  <si>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</si>
  <si>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</si>
  <si>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</si>
  <si>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</si>
  <si>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</si>
  <si>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</si>
  <si>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</si>
  <si>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</si>
  <si>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</si>
  <si>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</si>
  <si>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</si>
  <si>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</si>
  <si>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</si>
  <si>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</si>
  <si>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</si>
  <si>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</si>
  <si>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</si>
  <si>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</si>
  <si>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</si>
  <si>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</si>
  <si>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</si>
  <si>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</si>
  <si>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</si>
  <si>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</si>
  <si>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</si>
  <si>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</si>
  <si>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</si>
  <si>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</si>
  <si>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</si>
  <si>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</si>
  <si>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</si>
  <si>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</si>
  <si>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</si>
  <si>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</si>
  <si>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</si>
  <si>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</si>
  <si>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</si>
  <si>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</si>
  <si>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</si>
  <si>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</si>
  <si>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</si>
  <si>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</si>
  <si>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</si>
  <si>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</si>
  <si>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</si>
  <si>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</si>
  <si>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</si>
  <si>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</si>
  <si>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</si>
  <si>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</si>
  <si>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</si>
  <si>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</si>
  <si>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</si>
  <si>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</si>
  <si>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</si>
  <si>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</si>
  <si>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</si>
  <si>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</si>
  <si>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</si>
  <si>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</si>
  <si>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</si>
  <si>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</si>
  <si>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</si>
  <si>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</si>
  <si>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</si>
  <si>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</si>
  <si>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</si>
  <si>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</si>
  <si>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</si>
  <si>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</si>
  <si>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</si>
  <si>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</si>
  <si>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</si>
  <si>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</si>
  <si>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</si>
  <si>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</si>
  <si>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</si>
  <si>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</si>
  <si>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</si>
  <si>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</si>
  <si>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</si>
  <si>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</si>
  <si>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</si>
  <si>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</si>
  <si>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</si>
  <si>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</si>
  <si>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</si>
  <si>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</si>
  <si>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</si>
  <si>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</si>
  <si>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</si>
  <si>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</si>
  <si>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</si>
  <si>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</si>
  <si>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</si>
  <si>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</si>
  <si>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</si>
  <si>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</si>
  <si>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</si>
  <si>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</si>
  <si>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</si>
  <si>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</si>
  <si>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</si>
  <si>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</si>
  <si>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</si>
  <si>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</si>
  <si>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</si>
  <si>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</si>
  <si>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</si>
  <si>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</si>
  <si>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</si>
  <si>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</si>
  <si>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</si>
  <si>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</si>
  <si>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</si>
  <si>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</si>
  <si>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</si>
  <si>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</si>
  <si>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</si>
  <si>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</si>
  <si>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</si>
  <si>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</si>
  <si>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</si>
  <si>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</si>
  <si>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</si>
  <si>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</si>
  <si>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</si>
  <si>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</si>
  <si>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</si>
  <si>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</si>
  <si>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</si>
  <si>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</si>
  <si>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</si>
  <si>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</si>
  <si>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</si>
  <si>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</si>
  <si>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</si>
  <si>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</si>
  <si>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</si>
  <si>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</si>
  <si>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</si>
  <si>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</si>
  <si>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</si>
  <si>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</si>
  <si>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</si>
  <si>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</si>
  <si>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</si>
  <si>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</si>
  <si>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</si>
  <si>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</si>
  <si>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</si>
  <si>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</si>
  <si>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</si>
  <si>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</si>
  <si>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</si>
  <si>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</si>
  <si>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</si>
  <si>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</si>
  <si>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</si>
  <si>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</si>
  <si>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</si>
  <si>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</si>
  <si>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</si>
  <si>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</si>
  <si>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</si>
  <si>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</si>
  <si>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</si>
  <si>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</si>
  <si>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</si>
  <si>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</si>
  <si>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</si>
  <si>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</si>
  <si>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</si>
  <si>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</si>
  <si>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</si>
  <si>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</si>
  <si>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</si>
  <si>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</si>
  <si>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</si>
  <si>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</si>
  <si>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</si>
  <si>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</si>
  <si>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</si>
  <si>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</si>
  <si>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</si>
  <si>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</si>
  <si>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</si>
  <si>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</si>
  <si>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</si>
  <si>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</si>
  <si>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</si>
  <si>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</si>
  <si>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</si>
  <si>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</si>
  <si>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</si>
  <si>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</si>
  <si>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</si>
  <si>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</si>
  <si>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</si>
  <si>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</si>
  <si>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</si>
  <si>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</si>
  <si>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</si>
  <si>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</si>
  <si>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</si>
  <si>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</si>
  <si>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</si>
  <si>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</si>
  <si>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</si>
  <si>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</si>
  <si>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</si>
  <si>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</si>
  <si>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</si>
  <si>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</si>
  <si>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</si>
  <si>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</si>
  <si>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</si>
  <si>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</si>
  <si>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</si>
  <si>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</si>
  <si>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</si>
  <si>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</si>
  <si>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</si>
  <si>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</si>
  <si>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</si>
  <si>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</si>
  <si>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</si>
  <si>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</si>
  <si>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</si>
  <si>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</si>
  <si>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</si>
  <si>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</si>
  <si>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</si>
  <si>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</si>
  <si>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</si>
  <si>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</si>
  <si>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</si>
  <si>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</si>
  <si>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</si>
  <si>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</si>
  <si>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</si>
  <si>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</si>
  <si>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</si>
  <si>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</si>
  <si>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</si>
  <si>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</si>
  <si>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</si>
  <si>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</si>
  <si>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</si>
  <si>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</si>
  <si>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</si>
  <si>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</si>
  <si>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</si>
  <si>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</si>
  <si>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</si>
  <si>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</si>
  <si>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</si>
  <si>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</si>
  <si>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</si>
  <si>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</si>
  <si>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</si>
  <si>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</si>
  <si>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</si>
  <si>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</si>
  <si>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</si>
  <si>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</si>
  <si>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</si>
  <si>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</si>
  <si>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</si>
  <si>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</si>
  <si>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</si>
  <si>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</si>
  <si>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</si>
  <si>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</si>
  <si>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</si>
  <si>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</si>
  <si>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</si>
  <si>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</si>
  <si>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</si>
  <si>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</si>
  <si>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</si>
  <si>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</si>
  <si>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</si>
  <si>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</si>
  <si>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</si>
  <si>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</si>
  <si>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</si>
  <si>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</si>
  <si>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</si>
  <si>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</si>
  <si>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</si>
  <si>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</si>
  <si>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</si>
  <si>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</si>
  <si>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</si>
  <si>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</si>
  <si>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</si>
  <si>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</si>
  <si>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</si>
  <si>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</si>
  <si>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</si>
  <si>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</si>
  <si>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</si>
  <si>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</si>
  <si>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</si>
  <si>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</si>
  <si>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</si>
  <si>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</si>
  <si>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</si>
  <si>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</si>
  <si>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</si>
  <si>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</si>
  <si>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</si>
  <si>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</si>
  <si>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</si>
  <si>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</si>
  <si>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</si>
  <si>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</si>
  <si>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</si>
  <si>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</si>
  <si>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</si>
  <si>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</si>
  <si>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</si>
  <si>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</si>
  <si>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</si>
  <si>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</si>
  <si>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</si>
  <si>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</si>
  <si>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</si>
  <si>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</si>
  <si>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</si>
  <si>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</si>
  <si>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</si>
  <si>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</si>
  <si>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</si>
  <si>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</si>
  <si>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</si>
  <si>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</si>
  <si>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</si>
  <si>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</si>
  <si>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</si>
  <si>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</si>
  <si>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</si>
  <si>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</si>
  <si>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</si>
  <si>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</si>
  <si>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</si>
  <si>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</si>
  <si>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</si>
  <si>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</si>
  <si>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</si>
  <si>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</si>
  <si>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</si>
  <si>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</si>
  <si>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</si>
  <si>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</si>
  <si>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</si>
  <si>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</si>
  <si>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</si>
  <si>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</si>
  <si>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</si>
  <si>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</si>
  <si>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</si>
  <si>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</si>
  <si>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</si>
  <si>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</si>
  <si>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</si>
  <si>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</si>
  <si>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</si>
  <si>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</si>
  <si>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</si>
  <si>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</si>
  <si>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</si>
  <si>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</si>
  <si>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</si>
  <si>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</si>
  <si>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</si>
  <si>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</si>
  <si>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</si>
  <si>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</si>
  <si>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</si>
  <si>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</si>
  <si>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</si>
  <si>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</si>
  <si>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</si>
  <si>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</si>
  <si>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</si>
  <si>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</si>
  <si>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</si>
  <si>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</si>
  <si>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</si>
  <si>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</si>
  <si>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</si>
  <si>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</si>
  <si>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</si>
  <si>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</si>
  <si>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</si>
  <si>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</si>
  <si>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</si>
  <si>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</si>
  <si>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</si>
  <si>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</si>
  <si>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</si>
  <si>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</si>
  <si>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</si>
  <si>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</si>
  <si>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</si>
  <si>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</si>
  <si>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</si>
  <si>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</si>
  <si>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</si>
  <si>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</si>
  <si>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</si>
  <si>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</si>
  <si>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</si>
  <si>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</si>
  <si>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</si>
  <si>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</si>
  <si>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</si>
  <si>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</si>
  <si>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</si>
  <si>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</si>
  <si>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</si>
  <si>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</si>
  <si>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</si>
  <si>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</si>
  <si>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</si>
  <si>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</si>
  <si>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</si>
  <si>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</si>
  <si>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</si>
  <si>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</si>
  <si>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</si>
  <si>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</si>
  <si>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</si>
  <si>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</si>
  <si>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</si>
  <si>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</si>
  <si>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</si>
  <si>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</si>
  <si>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</si>
  <si>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</si>
  <si>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</si>
  <si>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</si>
  <si>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</si>
  <si>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</si>
  <si>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</si>
  <si>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</si>
  <si>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</si>
  <si>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</si>
  <si>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</si>
  <si>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</si>
  <si>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</si>
  <si>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</si>
  <si>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</si>
  <si>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</si>
  <si>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</si>
  <si>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</si>
  <si>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</si>
  <si>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</si>
  <si>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</si>
  <si>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</si>
  <si>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</si>
  <si>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</si>
  <si>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</si>
  <si>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</si>
  <si>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</si>
  <si>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</si>
  <si>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</si>
  <si>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</si>
  <si>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</si>
  <si>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</si>
  <si>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</si>
  <si>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</si>
  <si>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</si>
  <si>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</si>
  <si>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</si>
  <si>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</si>
  <si>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</si>
  <si>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</si>
  <si>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</si>
  <si>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</si>
  <si>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</si>
  <si>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</si>
  <si>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</si>
  <si>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</si>
  <si>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</si>
  <si>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</si>
  <si>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</si>
  <si>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</si>
  <si>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</si>
  <si>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</si>
  <si>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</si>
  <si>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</si>
  <si>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</si>
  <si>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</si>
  <si>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</si>
  <si>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</si>
  <si>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</si>
  <si>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</si>
  <si>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</si>
  <si>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</si>
  <si>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</si>
  <si>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</si>
  <si>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</si>
  <si>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</si>
  <si>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</si>
  <si>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</si>
  <si>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</si>
  <si>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</si>
  <si>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</si>
  <si>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</si>
  <si>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</si>
  <si>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</si>
  <si>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</si>
  <si>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</si>
  <si>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</si>
  <si>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</si>
  <si>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</si>
  <si>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</si>
  <si>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</si>
  <si>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</si>
  <si>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</si>
  <si>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</si>
  <si>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</si>
  <si>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</si>
  <si>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</si>
  <si>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</si>
  <si>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</si>
  <si>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</si>
  <si>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</si>
  <si>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</si>
  <si>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</si>
  <si>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</si>
  <si>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</si>
  <si>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</si>
  <si>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</si>
  <si>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</si>
  <si>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</si>
  <si>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</si>
  <si>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</si>
  <si>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</si>
  <si>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</si>
  <si>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</si>
  <si>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</si>
  <si>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</si>
  <si>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</si>
  <si>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</si>
  <si>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</si>
  <si>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</si>
  <si>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</si>
  <si>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</si>
  <si>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</si>
  <si>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</si>
  <si>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</si>
  <si>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</si>
  <si>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</si>
  <si>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</si>
  <si>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</si>
  <si>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</si>
  <si>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</si>
  <si>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</si>
  <si>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</si>
  <si>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</si>
  <si>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</si>
  <si>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</si>
  <si>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</si>
  <si>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</si>
  <si>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</si>
  <si>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</si>
  <si>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</si>
  <si>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</si>
  <si>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</si>
  <si>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</si>
  <si>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</si>
  <si>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</si>
  <si>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</si>
  <si>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</si>
  <si>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</si>
  <si>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</si>
  <si>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</si>
  <si>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</si>
  <si>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</si>
  <si>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</si>
  <si>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</si>
  <si>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</si>
  <si>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</si>
  <si>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</si>
  <si>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</si>
  <si>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</si>
  <si>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</si>
  <si>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</si>
  <si>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</si>
  <si>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</si>
  <si>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</si>
  <si>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</si>
  <si>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</si>
  <si>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</si>
  <si>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</si>
  <si>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</si>
  <si>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</si>
  <si>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</si>
  <si>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</si>
  <si>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</si>
  <si>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</si>
  <si>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</si>
  <si>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</si>
  <si>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</si>
  <si>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</si>
  <si>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</si>
  <si>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</si>
  <si>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</si>
  <si>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</si>
  <si>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</si>
  <si>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</si>
  <si>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</si>
  <si>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</si>
  <si>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</si>
  <si>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</si>
  <si>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</si>
  <si>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</si>
  <si>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</si>
  <si>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</si>
  <si>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</si>
  <si>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</si>
  <si>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</si>
  <si>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</si>
  <si>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</si>
  <si>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</si>
  <si>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</si>
  <si>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</si>
  <si>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</si>
  <si>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</si>
  <si>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</si>
  <si>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</si>
  <si>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</si>
  <si>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</si>
  <si>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</si>
  <si>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</si>
  <si>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</si>
  <si>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</si>
  <si>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</si>
  <si>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</si>
  <si>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</si>
  <si>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</si>
  <si>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</si>
  <si>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</si>
  <si>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</si>
  <si>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</si>
  <si>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</si>
  <si>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</si>
  <si>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</si>
  <si>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</si>
  <si>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</si>
  <si>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</si>
  <si>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</si>
  <si>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</si>
  <si>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</si>
  <si>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</si>
  <si>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</si>
  <si>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</si>
  <si>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</si>
  <si>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</si>
  <si>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</si>
  <si>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</si>
  <si>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</si>
  <si>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</si>
  <si>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</si>
  <si>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</si>
  <si>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</si>
  <si>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</si>
  <si>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</si>
  <si>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</si>
  <si>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</si>
  <si>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</si>
  <si>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</si>
  <si>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</si>
  <si>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</si>
  <si>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</si>
  <si>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</si>
  <si>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</si>
  <si>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</si>
  <si>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</si>
  <si>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</si>
  <si>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</si>
  <si>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</si>
  <si>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</si>
  <si>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</si>
  <si>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</si>
  <si>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</si>
  <si>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</si>
  <si>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</si>
  <si>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</si>
  <si>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</si>
  <si>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</si>
  <si>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</si>
  <si>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</si>
  <si>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</si>
  <si>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</si>
  <si>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</si>
  <si>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</si>
  <si>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</si>
  <si>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</si>
  <si>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</si>
  <si>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</si>
  <si>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</si>
  <si>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</si>
  <si>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</si>
  <si>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</si>
  <si>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</si>
  <si>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</si>
  <si>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</si>
  <si>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</si>
  <si>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</si>
  <si>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</si>
  <si>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</si>
  <si>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</si>
  <si>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</si>
  <si>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</si>
  <si>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</si>
  <si>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</si>
  <si>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</si>
  <si>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</si>
  <si>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</si>
  <si>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</si>
  <si>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</si>
  <si>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</si>
  <si>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</si>
  <si>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</si>
  <si>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</si>
  <si>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</si>
  <si>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</si>
  <si>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</si>
  <si>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</si>
  <si>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</si>
  <si>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</si>
  <si>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</si>
  <si>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</si>
  <si>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</si>
  <si>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</si>
  <si>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</si>
  <si>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</si>
  <si>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</si>
  <si>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</si>
  <si>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</si>
  <si>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</si>
  <si>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</si>
  <si>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</si>
  <si>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</si>
  <si>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</si>
  <si>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</si>
  <si>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</si>
  <si>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</si>
  <si>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</si>
  <si>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</si>
  <si>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</si>
  <si>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</si>
  <si>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</si>
  <si>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</si>
  <si>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</si>
  <si>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</si>
  <si>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</si>
  <si>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</si>
  <si>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</si>
  <si>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</si>
  <si>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</si>
  <si>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</si>
  <si>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</si>
  <si>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</si>
  <si>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</si>
  <si>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</si>
  <si>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</si>
  <si>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</si>
  <si>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</si>
  <si>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</si>
  <si>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</si>
  <si>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</si>
  <si>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</si>
  <si>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</si>
  <si>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</si>
  <si>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</si>
  <si>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</si>
  <si>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</si>
  <si>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</si>
  <si>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</si>
  <si>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</si>
  <si>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</si>
  <si>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</si>
  <si>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</si>
  <si>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</si>
  <si>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</si>
  <si>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</si>
  <si>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</si>
  <si>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</si>
  <si>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</si>
  <si>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</si>
  <si>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</si>
  <si>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</si>
  <si>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</si>
  <si>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</si>
  <si>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</si>
  <si>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</si>
  <si>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</si>
  <si>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</si>
  <si>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</si>
  <si>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</si>
  <si>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</si>
  <si>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</si>
  <si>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</si>
  <si>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</si>
  <si>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</si>
  <si>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</si>
  <si>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</si>
  <si>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</si>
  <si>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</si>
  <si>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</si>
  <si>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</si>
  <si>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</si>
  <si>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</si>
  <si>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</si>
  <si>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</si>
  <si>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</si>
  <si>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</si>
  <si>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</si>
  <si>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</si>
  <si>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</si>
  <si>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</si>
  <si>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</si>
  <si>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</si>
  <si>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</si>
  <si>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</si>
  <si>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</si>
  <si>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</si>
  <si>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</si>
  <si>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</si>
  <si>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</si>
  <si>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</si>
  <si>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</si>
  <si>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</si>
  <si>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</si>
  <si>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</si>
  <si>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</si>
  <si>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</si>
  <si>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</si>
  <si>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</si>
  <si>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</si>
  <si>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</si>
  <si>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</si>
  <si>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</si>
  <si>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</si>
  <si>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</si>
  <si>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</si>
  <si>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</si>
  <si>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</si>
  <si>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</si>
  <si>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</si>
  <si>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</si>
  <si>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</si>
  <si>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</si>
  <si>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</si>
  <si>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</si>
  <si>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</si>
  <si>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</si>
  <si>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</si>
  <si>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</si>
  <si>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</si>
  <si>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</si>
  <si>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</si>
  <si>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</si>
  <si>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</si>
  <si>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</si>
  <si>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</si>
  <si>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</si>
  <si>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</si>
  <si>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</si>
  <si>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</si>
  <si>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</si>
  <si>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</si>
  <si>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</si>
  <si>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</si>
  <si>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</si>
  <si>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</si>
  <si>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</si>
  <si>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</si>
  <si>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</si>
  <si>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</si>
  <si>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</si>
  <si>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</si>
  <si>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</si>
  <si>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</si>
  <si>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</si>
  <si>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</si>
  <si>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</si>
  <si>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</si>
  <si>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</si>
  <si>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</si>
  <si>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</si>
  <si>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</si>
  <si>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</si>
  <si>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</si>
  <si>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</si>
  <si>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</si>
  <si>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</si>
  <si>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</si>
  <si>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</si>
  <si>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</si>
  <si>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</si>
  <si>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</si>
  <si>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</si>
  <si>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</si>
  <si>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</si>
  <si>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</si>
  <si>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</si>
  <si>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</si>
  <si>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</si>
  <si>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</si>
  <si>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</si>
  <si>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</si>
  <si>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</si>
  <si>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</si>
  <si>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</si>
  <si>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</si>
  <si>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</si>
  <si>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</si>
  <si>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</si>
  <si>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</si>
  <si>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</si>
  <si>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</si>
  <si>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</si>
  <si>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</si>
  <si>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</si>
  <si>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</si>
  <si>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</si>
  <si>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</si>
  <si>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</si>
  <si>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</si>
  <si>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</si>
  <si>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</si>
  <si>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</si>
  <si>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</si>
  <si>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</si>
  <si>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</si>
  <si>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</si>
  <si>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</si>
  <si>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</si>
  <si>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</si>
  <si>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</si>
  <si>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</si>
  <si>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</si>
  <si>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</si>
  <si>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</si>
  <si>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</si>
  <si>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</si>
  <si>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</si>
  <si>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</si>
  <si>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</si>
  <si>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</si>
  <si>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</si>
  <si>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</si>
  <si>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</si>
  <si>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</si>
  <si>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</si>
  <si>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</si>
  <si>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</si>
  <si>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</si>
  <si>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</si>
  <si>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</si>
  <si>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</si>
  <si>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</si>
  <si>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</si>
  <si>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</si>
  <si>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</si>
  <si>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</si>
  <si>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</si>
  <si>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</si>
  <si>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</si>
  <si>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</si>
  <si>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</si>
  <si>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</si>
  <si>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</si>
  <si>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</si>
  <si>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</si>
  <si>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</si>
  <si>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</si>
  <si>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</si>
  <si>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</si>
  <si>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</si>
  <si>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</si>
  <si>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</si>
  <si>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</si>
  <si>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</si>
  <si>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</si>
  <si>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</si>
  <si>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</si>
  <si>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</si>
  <si>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</si>
  <si>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</si>
  <si>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</si>
  <si>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</si>
  <si>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</si>
  <si>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</si>
  <si>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</si>
  <si>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</si>
  <si>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</si>
  <si>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</si>
  <si>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</si>
  <si>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</si>
  <si>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</si>
  <si>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</si>
  <si>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</si>
  <si>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</si>
  <si>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</si>
  <si>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</si>
  <si>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</si>
  <si>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</si>
  <si>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</si>
  <si>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</si>
  <si>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</si>
  <si>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</si>
  <si>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</si>
  <si>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</si>
  <si>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</si>
  <si>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</si>
  <si>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</si>
  <si>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</si>
  <si>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</si>
  <si>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</si>
  <si>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</si>
  <si>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</si>
  <si>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</si>
  <si>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</si>
  <si>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</si>
  <si>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</si>
  <si>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</si>
  <si>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</si>
  <si>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</si>
  <si>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</si>
  <si>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</si>
  <si>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</si>
  <si>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</si>
  <si>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</si>
  <si>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</si>
  <si>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</si>
  <si>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</si>
  <si>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</si>
  <si>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</si>
  <si>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</si>
  <si>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</si>
  <si>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</si>
  <si>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</si>
  <si>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</si>
  <si>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</si>
  <si>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</si>
  <si>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</si>
  <si>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</si>
  <si>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</si>
  <si>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</si>
  <si>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</si>
  <si>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</si>
  <si>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</si>
  <si>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</si>
  <si>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</si>
  <si>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</si>
  <si>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</si>
  <si>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</si>
  <si>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</si>
  <si>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</si>
  <si>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</si>
  <si>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</si>
  <si>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</si>
  <si>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</si>
  <si>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</si>
  <si>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</si>
  <si>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</si>
  <si>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</si>
  <si>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</si>
  <si>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</si>
  <si>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</si>
  <si>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</si>
  <si>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</si>
  <si>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</si>
  <si>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</si>
  <si>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</si>
  <si>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</si>
  <si>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</si>
  <si>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</si>
  <si>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</si>
  <si>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</si>
  <si>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</si>
  <si>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</si>
  <si>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</si>
  <si>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</si>
  <si>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</si>
  <si>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</si>
  <si>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</si>
  <si>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</si>
  <si>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</si>
  <si>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</si>
  <si>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</si>
  <si>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</si>
  <si>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</si>
  <si>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</si>
  <si>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</si>
  <si>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</si>
  <si>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</si>
  <si>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</si>
  <si>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</si>
  <si>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</si>
  <si>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</si>
  <si>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</si>
  <si>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</si>
  <si>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</si>
  <si>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</si>
  <si>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</si>
  <si>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</si>
  <si>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</si>
  <si>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</si>
  <si>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</si>
  <si>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</si>
  <si>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</si>
  <si>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</si>
  <si>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</si>
  <si>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</si>
  <si>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</si>
  <si>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</si>
  <si>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</si>
  <si>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</si>
  <si>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</si>
  <si>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</si>
  <si>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</si>
  <si>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</si>
  <si>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</si>
  <si>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</si>
  <si>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</si>
  <si>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</si>
  <si>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</si>
  <si>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</si>
  <si>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</si>
  <si>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</si>
  <si>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</si>
  <si>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</si>
  <si>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</si>
  <si>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</si>
  <si>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</si>
  <si>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</si>
  <si>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</si>
  <si>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</si>
  <si>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</si>
  <si>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</si>
  <si>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</si>
  <si>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</si>
  <si>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</si>
  <si>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</si>
  <si>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</si>
  <si>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</si>
  <si>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</si>
  <si>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</si>
  <si>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</si>
  <si>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</si>
  <si>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</si>
  <si>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</si>
  <si>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</si>
  <si>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</si>
  <si>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</si>
  <si>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</si>
  <si>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</si>
  <si>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</si>
  <si>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</si>
  <si>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</si>
  <si>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</si>
  <si>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</si>
  <si>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</si>
  <si>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</si>
  <si>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</si>
  <si>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</si>
  <si>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</si>
  <si>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</si>
  <si>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</si>
  <si>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</si>
  <si>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</si>
  <si>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</si>
  <si>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</si>
  <si>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</si>
  <si>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</si>
  <si>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</si>
  <si>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</si>
  <si>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</si>
  <si>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</si>
  <si>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</si>
  <si>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</si>
  <si>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</si>
  <si>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</si>
  <si>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</si>
  <si>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</si>
  <si>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</si>
  <si>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</si>
  <si>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</si>
  <si>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</si>
  <si>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</si>
  <si>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</si>
  <si>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</si>
  <si>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</si>
  <si>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</si>
  <si>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</si>
  <si>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</si>
  <si>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</si>
  <si>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</si>
  <si>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</si>
  <si>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</si>
  <si>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</si>
  <si>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</si>
  <si>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</si>
  <si>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</si>
  <si>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</si>
  <si>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</si>
  <si>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</si>
  <si>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</si>
  <si>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</si>
  <si>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</si>
  <si>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</si>
  <si>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</si>
  <si>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</si>
  <si>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</si>
  <si>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</si>
  <si>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</si>
  <si>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</si>
  <si>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</si>
  <si>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</si>
  <si>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</si>
  <si>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</si>
  <si>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</si>
  <si>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</si>
  <si>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</si>
  <si>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</si>
  <si>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</si>
  <si>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</si>
  <si>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</si>
  <si>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</si>
  <si>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</si>
  <si>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</si>
  <si>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</si>
  <si>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</si>
  <si>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</si>
  <si>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</si>
  <si>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</si>
  <si>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</si>
  <si>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</si>
  <si>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</si>
  <si>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</si>
  <si>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</si>
  <si>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</si>
  <si>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</si>
  <si>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</si>
  <si>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</si>
  <si>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</si>
  <si>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</si>
  <si>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</si>
  <si>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</si>
  <si>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</si>
  <si>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</si>
  <si>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</si>
  <si>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</si>
  <si>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</si>
  <si>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</si>
  <si>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</si>
  <si>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</si>
  <si>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</si>
  <si>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</si>
  <si>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</si>
  <si>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</si>
  <si>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</si>
  <si>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</si>
  <si>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</si>
  <si>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</si>
  <si>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</si>
  <si>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</si>
  <si>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</si>
  <si>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</si>
  <si>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</si>
  <si>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</si>
  <si>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</si>
  <si>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</si>
  <si>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</si>
  <si>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</si>
  <si>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</si>
  <si>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</si>
  <si>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</si>
  <si>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</si>
  <si>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</si>
  <si>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</si>
  <si>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</si>
  <si>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</si>
  <si>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</si>
  <si>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</si>
  <si>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</si>
  <si>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</si>
  <si>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</si>
  <si>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</si>
  <si>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</si>
  <si>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</si>
  <si>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</si>
  <si>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</si>
  <si>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</si>
  <si>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</si>
  <si>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</si>
  <si>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</si>
  <si>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</si>
  <si>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</si>
  <si>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</si>
  <si>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</si>
  <si>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</si>
  <si>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</si>
  <si>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</si>
  <si>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</si>
  <si>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</si>
  <si>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</si>
  <si>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</si>
  <si>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</si>
  <si>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</si>
  <si>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</si>
  <si>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</si>
  <si>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</si>
  <si>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</si>
  <si>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</si>
  <si>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</si>
  <si>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</si>
  <si>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</si>
  <si>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</si>
  <si>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</si>
  <si>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</si>
  <si>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</si>
  <si>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</si>
  <si>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</si>
  <si>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</si>
  <si>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</si>
  <si>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</si>
  <si>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</si>
  <si>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</si>
  <si>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</si>
  <si>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</si>
  <si>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</si>
  <si>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</si>
  <si>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</si>
  <si>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</si>
  <si>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</si>
  <si>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</si>
  <si>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</si>
  <si>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</si>
  <si>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</si>
  <si>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</si>
  <si>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</si>
  <si>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</si>
  <si>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</si>
  <si>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</si>
  <si>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</si>
  <si>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</si>
  <si>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</si>
  <si>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</si>
  <si>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</si>
  <si>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</si>
  <si>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</si>
  <si>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</si>
  <si>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</si>
  <si>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</si>
  <si>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</si>
  <si>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</si>
  <si>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</si>
  <si>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</si>
  <si>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</si>
  <si>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</si>
  <si>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</si>
  <si>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</si>
  <si>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</si>
  <si>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</si>
  <si>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</si>
  <si>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</si>
  <si>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</si>
  <si>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</si>
  <si>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</si>
  <si>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</si>
  <si>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</si>
  <si>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</si>
  <si>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</si>
  <si>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</si>
  <si>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</si>
  <si>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</si>
  <si>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</si>
  <si>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</si>
  <si>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</si>
  <si>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</si>
  <si>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</si>
  <si>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</si>
  <si>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</si>
  <si>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</si>
  <si>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</si>
  <si>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</si>
  <si>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</si>
  <si>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</si>
  <si>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</si>
  <si>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</si>
  <si>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</si>
  <si>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</si>
  <si>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</si>
  <si>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</si>
  <si>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</si>
  <si>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</si>
  <si>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</si>
  <si>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</si>
  <si>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</si>
  <si>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</si>
  <si>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</si>
  <si>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</si>
  <si>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</si>
  <si>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</si>
  <si>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</si>
  <si>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</si>
  <si>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</si>
  <si>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</si>
  <si>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</si>
  <si>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</si>
  <si>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</si>
  <si>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</si>
  <si>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</si>
  <si>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</si>
  <si>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</si>
  <si>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</si>
  <si>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</si>
  <si>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</si>
  <si>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</si>
  <si>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</si>
  <si>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</si>
  <si>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</si>
  <si>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</si>
  <si>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</si>
  <si>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</si>
  <si>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</si>
  <si>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</si>
  <si>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</si>
  <si>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</si>
  <si>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</si>
  <si>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</si>
  <si>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</si>
  <si>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</si>
  <si>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</si>
  <si>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</si>
  <si>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</si>
  <si>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</si>
  <si>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</si>
  <si>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</si>
  <si>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</si>
  <si>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</si>
  <si>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</si>
  <si>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</si>
  <si>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</si>
  <si>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</si>
  <si>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</si>
  <si>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</si>
  <si>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</si>
  <si>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</si>
  <si>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</si>
  <si>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</si>
  <si>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</si>
  <si>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</si>
  <si>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</si>
  <si>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</si>
  <si>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</si>
  <si>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</si>
  <si>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</si>
  <si>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</si>
  <si>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</si>
  <si>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</si>
  <si>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</si>
  <si>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</si>
  <si>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</si>
  <si>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</si>
  <si>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</si>
  <si>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</si>
  <si>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</si>
  <si>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</si>
  <si>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</si>
  <si>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</si>
  <si>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</si>
  <si>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</si>
  <si>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</si>
  <si>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</si>
  <si>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</si>
  <si>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</si>
  <si>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</si>
  <si>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</si>
  <si>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</si>
  <si>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</si>
  <si>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</si>
  <si>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</si>
  <si>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</si>
  <si>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</si>
  <si>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</si>
  <si>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</si>
  <si>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</si>
  <si>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</si>
  <si>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</si>
  <si>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</si>
  <si>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</si>
  <si>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</si>
  <si>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</si>
  <si>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</si>
  <si>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</si>
  <si>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</si>
  <si>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</si>
  <si>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</si>
  <si>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</si>
  <si>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</si>
  <si>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</si>
  <si>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</si>
  <si>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</si>
  <si>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</si>
  <si>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</si>
  <si>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</si>
  <si>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</si>
  <si>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</si>
  <si>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</si>
  <si>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</si>
  <si>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</si>
  <si>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</si>
  <si>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</si>
  <si>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</si>
  <si>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</si>
  <si>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</si>
  <si>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</si>
  <si>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</si>
  <si>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</si>
  <si>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</si>
  <si>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</si>
  <si>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</si>
  <si>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</si>
  <si>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</si>
  <si>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</si>
  <si>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</si>
  <si>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</si>
  <si>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</si>
  <si>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</si>
  <si>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</si>
  <si>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</si>
  <si>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</si>
  <si>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</si>
  <si>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</si>
  <si>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</si>
  <si>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</si>
  <si>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</si>
  <si>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</si>
  <si>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</si>
  <si>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</si>
  <si>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</si>
  <si>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</si>
  <si>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</si>
  <si>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</si>
  <si>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</si>
  <si>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</si>
  <si>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</si>
  <si>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</si>
  <si>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</si>
  <si>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</si>
  <si>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</si>
  <si>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</si>
  <si>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</si>
  <si>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</si>
  <si>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</si>
  <si>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</si>
  <si>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</si>
  <si>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</si>
  <si>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</si>
  <si>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</si>
  <si>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</si>
  <si>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</si>
  <si>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</si>
  <si>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</si>
  <si>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</si>
  <si>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</si>
  <si>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</si>
  <si>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</si>
  <si>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</si>
  <si>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</si>
  <si>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</si>
  <si>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</si>
  <si>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</si>
  <si>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</si>
  <si>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</si>
  <si>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</si>
  <si>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</si>
  <si>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</si>
  <si>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</si>
  <si>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</si>
  <si>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</si>
  <si>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</si>
  <si>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</si>
  <si>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</si>
  <si>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</si>
  <si>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</si>
  <si>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</si>
  <si>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</si>
  <si>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</si>
  <si>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</si>
  <si>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</si>
  <si>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</si>
  <si>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</si>
  <si>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</si>
  <si>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</si>
  <si>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</si>
  <si>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</si>
  <si>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</si>
  <si>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</si>
  <si>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</si>
  <si>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</si>
  <si>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</si>
  <si>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</si>
  <si>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</si>
  <si>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</si>
  <si>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</si>
  <si>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</si>
  <si>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</si>
  <si>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</si>
  <si>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</si>
  <si>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</si>
  <si>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</si>
  <si>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</si>
  <si>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</si>
  <si>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</si>
  <si>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</si>
  <si>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</si>
  <si>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</si>
  <si>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</si>
  <si>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</si>
  <si>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</si>
  <si>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</si>
  <si>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</si>
  <si>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</si>
  <si>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</si>
  <si>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</si>
  <si>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</si>
  <si>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</si>
  <si>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</si>
  <si>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</si>
  <si>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</si>
  <si>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</si>
  <si>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</si>
  <si>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</si>
  <si>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</si>
  <si>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</si>
  <si>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</si>
  <si>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</si>
  <si>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</si>
  <si>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</si>
  <si>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</si>
  <si>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</si>
  <si>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</si>
  <si>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</si>
  <si>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</si>
  <si>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</si>
  <si>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</si>
  <si>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</si>
  <si>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</si>
  <si>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</si>
  <si>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</si>
  <si>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</si>
  <si>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</si>
  <si>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</si>
  <si>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</si>
  <si>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</si>
  <si>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</si>
  <si>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</si>
  <si>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</si>
  <si>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</si>
  <si>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</si>
  <si>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</si>
  <si>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</si>
  <si>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</si>
  <si>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</si>
  <si>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</si>
  <si>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</si>
  <si>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</si>
  <si>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</si>
  <si>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</si>
  <si>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</si>
  <si>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</si>
  <si>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</si>
  <si>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</si>
  <si>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</si>
  <si>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</si>
  <si>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</si>
  <si>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</si>
  <si>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</si>
  <si>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</si>
  <si>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</si>
  <si>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</si>
  <si>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</si>
  <si>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</si>
  <si>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</si>
  <si>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</si>
  <si>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</si>
  <si>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</si>
  <si>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</si>
  <si>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</si>
  <si>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</si>
  <si>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</si>
  <si>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</si>
  <si>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</si>
  <si>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</si>
  <si>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</si>
  <si>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</si>
  <si>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</si>
  <si>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</si>
  <si>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</si>
  <si>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</si>
  <si>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</si>
  <si>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</si>
  <si>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</si>
  <si>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</si>
  <si>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</si>
  <si>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</si>
  <si>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</si>
  <si>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</si>
  <si>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</si>
  <si>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</si>
  <si>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</si>
  <si>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</si>
  <si>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</si>
  <si>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</si>
  <si>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</si>
  <si>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</si>
  <si>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</si>
  <si>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</si>
  <si>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</si>
  <si>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</si>
  <si>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</si>
  <si>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</si>
  <si>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</si>
  <si>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</si>
  <si>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</si>
  <si>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</si>
  <si>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</si>
  <si>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</si>
  <si>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</si>
  <si>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</si>
  <si>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</si>
  <si>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</si>
  <si>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</si>
  <si>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</si>
  <si>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</si>
  <si>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</si>
  <si>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</si>
  <si>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</si>
  <si>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</si>
  <si>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</si>
  <si>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</si>
  <si>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</si>
  <si>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</si>
  <si>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</si>
  <si>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</si>
  <si>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</si>
  <si>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</si>
  <si>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</si>
  <si>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</si>
  <si>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</si>
  <si>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</si>
  <si>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</si>
  <si>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</si>
  <si>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</si>
  <si>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</si>
  <si>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</si>
  <si>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</si>
  <si>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</si>
  <si>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</si>
  <si>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</si>
  <si>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</si>
  <si>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</si>
  <si>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</si>
  <si>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</si>
  <si>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</si>
  <si>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</si>
  <si>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</si>
  <si>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</si>
  <si>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</si>
  <si>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</si>
  <si>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</si>
  <si>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</si>
  <si>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</si>
  <si>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</si>
  <si>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</si>
  <si>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</si>
  <si>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</si>
  <si>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</si>
  <si>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</si>
  <si>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</si>
  <si>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</si>
  <si>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</si>
  <si>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</si>
  <si>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</si>
  <si>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</si>
  <si>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</si>
  <si>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</si>
  <si>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</si>
  <si>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</si>
  <si>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</si>
  <si>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</si>
  <si>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</si>
  <si>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</si>
  <si>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</si>
  <si>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</si>
  <si>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</si>
  <si>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</si>
  <si>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</si>
  <si>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</si>
  <si>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</si>
  <si>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</si>
  <si>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</si>
  <si>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</si>
  <si>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</si>
  <si>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</si>
  <si>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</si>
  <si>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</si>
  <si>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</si>
  <si>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</si>
  <si>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</si>
  <si>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</si>
  <si>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</si>
  <si>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</si>
  <si>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</si>
  <si>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</si>
  <si>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</si>
  <si>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</si>
  <si>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</si>
  <si>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</si>
  <si>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</si>
  <si>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</si>
  <si>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</si>
  <si>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</si>
  <si>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</si>
  <si>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</si>
  <si>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</si>
  <si>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</si>
  <si>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</si>
  <si>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</si>
  <si>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</si>
  <si>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</si>
  <si>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</si>
  <si>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</si>
  <si>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</si>
  <si>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</si>
  <si>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</si>
  <si>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</si>
  <si>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</si>
  <si>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</si>
  <si>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</si>
  <si>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</si>
  <si>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</si>
  <si>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</si>
  <si>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</si>
  <si>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</si>
  <si>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</si>
  <si>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</si>
  <si>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</si>
  <si>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</si>
  <si>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</si>
  <si>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</si>
  <si>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</si>
  <si>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</si>
  <si>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</si>
  <si>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</si>
  <si>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</si>
  <si>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</si>
  <si>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</si>
  <si>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</si>
  <si>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</si>
  <si>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</si>
  <si>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</si>
  <si>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</si>
  <si>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</si>
  <si>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</si>
  <si>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</si>
  <si>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</si>
  <si>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</si>
  <si>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</si>
  <si>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</si>
  <si>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</si>
  <si>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</si>
  <si>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</si>
  <si>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</si>
  <si>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</si>
  <si>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</si>
  <si>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</si>
  <si>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</si>
  <si>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</si>
  <si>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</si>
  <si>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</si>
  <si>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</si>
  <si>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</si>
  <si>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</si>
  <si>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</si>
  <si>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</si>
  <si>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</si>
  <si>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</si>
  <si>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</si>
  <si>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</si>
  <si>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</si>
  <si>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</si>
  <si>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</si>
  <si>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</si>
  <si>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</si>
  <si>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</si>
  <si>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</si>
  <si>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</si>
  <si>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</si>
  <si>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</si>
  <si>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</si>
  <si>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</si>
  <si>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</si>
  <si>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</si>
  <si>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</si>
  <si>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</si>
  <si>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</si>
  <si>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</si>
  <si>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</si>
  <si>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</si>
  <si>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</si>
  <si>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</si>
  <si>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</si>
  <si>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</si>
  <si>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</si>
  <si>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</si>
  <si>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</si>
  <si>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</si>
  <si>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</si>
  <si>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</si>
  <si>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</si>
  <si>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</si>
  <si>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</si>
  <si>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</si>
  <si>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</si>
  <si>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</si>
  <si>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</si>
  <si>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</si>
  <si>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</si>
  <si>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</si>
  <si>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</si>
  <si>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</si>
  <si>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</si>
  <si>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</si>
  <si>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</si>
  <si>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</si>
  <si>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</si>
  <si>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</si>
  <si>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</si>
  <si>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</si>
  <si>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</si>
  <si>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</si>
  <si>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</si>
  <si>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</si>
  <si>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</si>
  <si>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</si>
  <si>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</si>
  <si>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</si>
  <si>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</si>
  <si>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</si>
  <si>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</si>
  <si>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</si>
  <si>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</si>
  <si>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</si>
  <si>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</si>
  <si>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</si>
  <si>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</si>
  <si>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</si>
  <si>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</si>
  <si>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</si>
  <si>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</si>
  <si>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</si>
  <si>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</si>
  <si>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</si>
  <si>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</si>
  <si>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</si>
  <si>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</si>
  <si>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</si>
  <si>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</si>
  <si>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</si>
  <si>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</si>
  <si>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</si>
  <si>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</si>
  <si>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</si>
  <si>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</si>
  <si>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</si>
  <si>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</si>
  <si>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</si>
  <si>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</si>
  <si>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</si>
  <si>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</si>
  <si>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</si>
  <si>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</si>
  <si>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</si>
  <si>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</si>
  <si>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</si>
  <si>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</si>
  <si>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</si>
  <si>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</si>
  <si>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</si>
  <si>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</si>
  <si>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</si>
  <si>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</si>
  <si>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</si>
  <si>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</si>
  <si>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</si>
  <si>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</si>
  <si>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</si>
  <si>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</si>
  <si>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</si>
  <si>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</si>
  <si>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</si>
  <si>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</si>
  <si>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</si>
  <si>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</si>
  <si>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</si>
  <si>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</si>
  <si>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</si>
  <si>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</si>
  <si>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</si>
  <si>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</si>
  <si>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</si>
  <si>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</si>
  <si>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</si>
  <si>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</si>
  <si>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</si>
  <si>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</si>
  <si>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</si>
  <si>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</si>
  <si>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</si>
  <si>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</si>
  <si>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</si>
  <si>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</si>
  <si>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</si>
  <si>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</si>
  <si>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</si>
  <si>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</si>
  <si>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</si>
  <si>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</si>
  <si>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</si>
  <si>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</si>
  <si>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</si>
  <si>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</si>
  <si>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</si>
  <si>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</si>
  <si>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</si>
  <si>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</si>
  <si>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</si>
  <si>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</si>
  <si>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</si>
  <si>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</si>
  <si>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</si>
  <si>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</si>
  <si>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</si>
  <si>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</si>
  <si>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</si>
  <si>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</si>
  <si>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</si>
  <si>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</si>
  <si>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</si>
  <si>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</si>
  <si>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</si>
  <si>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</si>
  <si>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</si>
  <si>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</si>
  <si>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</si>
  <si>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</si>
  <si>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</si>
  <si>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</si>
  <si>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</si>
  <si>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</si>
  <si>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</si>
  <si>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</si>
  <si>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</si>
  <si>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</si>
  <si>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</si>
  <si>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</si>
  <si>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</si>
  <si>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</si>
  <si>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</si>
  <si>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</si>
  <si>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</si>
  <si>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</si>
  <si>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</si>
  <si>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</si>
  <si>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</si>
  <si>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</si>
  <si>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</si>
  <si>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</si>
  <si>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</si>
  <si>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</si>
  <si>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</si>
  <si>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</si>
  <si>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</si>
  <si>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</si>
  <si>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</si>
  <si>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</si>
  <si>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</si>
  <si>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</si>
  <si>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</si>
  <si>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</si>
  <si>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</si>
  <si>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</si>
  <si>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</si>
  <si>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</si>
  <si>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</si>
  <si>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</si>
  <si>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</si>
  <si>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</si>
  <si>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</si>
  <si>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</si>
  <si>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</si>
  <si>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</si>
  <si>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</si>
  <si>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</si>
  <si>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</si>
  <si>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</si>
  <si>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</si>
  <si>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</si>
  <si>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</si>
  <si>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</si>
  <si>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</si>
  <si>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</si>
  <si>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</si>
  <si>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</si>
  <si>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</si>
  <si>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</si>
  <si>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</si>
  <si>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</si>
  <si>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</si>
  <si>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</si>
  <si>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</si>
  <si>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</si>
  <si>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</si>
  <si>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</si>
  <si>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</si>
  <si>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</si>
  <si>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</si>
  <si>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</si>
  <si>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</si>
  <si>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</si>
  <si>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</si>
  <si>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</si>
  <si>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</si>
  <si>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</si>
  <si>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</si>
  <si>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</si>
  <si>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</si>
  <si>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</si>
  <si>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</si>
  <si>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</si>
  <si>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</si>
  <si>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</si>
  <si>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</si>
  <si>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</si>
  <si>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</si>
  <si>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</si>
  <si>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</si>
  <si>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</si>
  <si>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</si>
  <si>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</si>
  <si>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</si>
  <si>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</si>
  <si>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</si>
  <si>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</si>
  <si>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</si>
  <si>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</si>
  <si>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</si>
  <si>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</si>
  <si>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</si>
  <si>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</si>
  <si>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</si>
  <si>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</si>
  <si>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</si>
  <si>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</si>
  <si>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</si>
  <si>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</si>
  <si>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</si>
  <si>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</si>
  <si>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</si>
  <si>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</si>
  <si>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</si>
  <si>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</si>
  <si>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</si>
  <si>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</si>
  <si>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</si>
  <si>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</si>
  <si>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</si>
  <si>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</si>
  <si>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</si>
  <si>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</si>
  <si>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</si>
  <si>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</si>
  <si>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</si>
  <si>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</si>
  <si>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</si>
  <si>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</si>
  <si>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</si>
  <si>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</si>
  <si>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</si>
  <si>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</si>
  <si>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</si>
  <si>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</si>
  <si>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</si>
  <si>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</si>
  <si>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</si>
  <si>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</si>
  <si>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</si>
  <si>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</si>
  <si>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</si>
  <si>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</si>
  <si>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</si>
  <si>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</si>
  <si>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</si>
  <si>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</si>
  <si>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</si>
  <si>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</si>
  <si>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</si>
  <si>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</si>
  <si>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</si>
  <si>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</si>
  <si>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</si>
  <si>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</si>
  <si>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</si>
  <si>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</si>
  <si>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</si>
  <si>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</si>
  <si>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</si>
  <si>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</si>
  <si>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</si>
  <si>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</si>
  <si>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</si>
  <si>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</si>
  <si>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</si>
  <si>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</si>
  <si>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</si>
  <si>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</si>
  <si>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</si>
  <si>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</si>
  <si>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</si>
  <si>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</si>
  <si>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</si>
  <si>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</si>
  <si>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</si>
  <si>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</si>
  <si>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</si>
  <si>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</si>
  <si>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</si>
  <si>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</si>
  <si>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</si>
  <si>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</si>
  <si>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</si>
  <si>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</si>
  <si>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</si>
  <si>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</si>
  <si>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</si>
  <si>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</si>
  <si>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</si>
  <si>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</si>
  <si>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</si>
  <si>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</si>
  <si>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</si>
  <si>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</si>
  <si>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</si>
  <si>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</si>
  <si>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</si>
  <si>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</si>
  <si>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</si>
  <si>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</si>
  <si>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</si>
  <si>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</si>
  <si>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</si>
  <si>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</si>
  <si>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</si>
  <si>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</si>
  <si>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</si>
  <si>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</si>
  <si>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</si>
  <si>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</si>
  <si>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</si>
  <si>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</si>
  <si>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</si>
  <si>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</si>
  <si>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</si>
  <si>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</si>
  <si>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</si>
  <si>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</si>
  <si>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</si>
  <si>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</si>
  <si>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</si>
  <si>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</si>
  <si>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</si>
  <si>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</si>
  <si>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</si>
  <si>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</si>
  <si>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</si>
  <si>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</si>
  <si>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</si>
  <si>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</si>
  <si>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</si>
  <si>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</si>
  <si>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</si>
  <si>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</si>
  <si>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</si>
  <si>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</si>
  <si>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</si>
  <si>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</si>
  <si>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</si>
  <si>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</si>
  <si>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</si>
  <si>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</si>
  <si>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</si>
  <si>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</si>
  <si>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</si>
  <si>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</si>
  <si>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</si>
  <si>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</si>
  <si>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</si>
  <si>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</si>
  <si>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</si>
  <si>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</si>
  <si>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</si>
  <si>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</si>
  <si>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</si>
  <si>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</si>
  <si>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</si>
  <si>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</si>
  <si>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</si>
  <si>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</si>
  <si>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</si>
  <si>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</si>
  <si>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</si>
  <si>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</si>
  <si>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</si>
  <si>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</si>
  <si>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</si>
  <si>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</si>
  <si>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</si>
  <si>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</si>
  <si>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</si>
  <si>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</si>
  <si>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</si>
  <si>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</si>
  <si>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</si>
  <si>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</si>
  <si>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</si>
  <si>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</si>
  <si>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</si>
  <si>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</si>
  <si>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</si>
  <si>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</si>
  <si>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</si>
  <si>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</si>
  <si>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</si>
  <si>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</si>
  <si>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</si>
  <si>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</si>
  <si>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</si>
  <si>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</si>
  <si>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</si>
  <si>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</si>
  <si>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</si>
  <si>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</si>
  <si>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</si>
  <si>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</si>
  <si>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</si>
  <si>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</si>
  <si>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</si>
  <si>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</si>
  <si>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</si>
  <si>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</si>
  <si>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</si>
  <si>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</si>
  <si>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</si>
  <si>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</si>
  <si>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</si>
  <si>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</si>
  <si>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</si>
  <si>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</si>
  <si>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</si>
  <si>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</si>
  <si>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</si>
  <si>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</si>
  <si>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</si>
  <si>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</si>
  <si>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</si>
  <si>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</si>
  <si>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</si>
  <si>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</si>
  <si>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</si>
  <si>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</si>
  <si>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</si>
  <si>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</si>
  <si>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</si>
  <si>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</si>
  <si>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</si>
  <si>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</si>
  <si>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</si>
  <si>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</si>
  <si>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</si>
  <si>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</si>
  <si>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</si>
  <si>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</si>
  <si>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</si>
  <si>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</si>
  <si>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</si>
  <si>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</si>
  <si>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</si>
  <si>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</si>
  <si>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</si>
  <si>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</si>
  <si>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</si>
  <si>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</si>
  <si>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</si>
  <si>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</si>
  <si>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</si>
  <si>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</si>
  <si>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</si>
  <si>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</si>
  <si>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</si>
  <si>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</si>
  <si>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</si>
  <si>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</si>
  <si>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</si>
  <si>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</si>
  <si>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</si>
  <si>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</si>
  <si>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</si>
  <si>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</si>
  <si>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</si>
  <si>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</si>
  <si>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</si>
  <si>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</si>
  <si>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</si>
  <si>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</si>
  <si>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</si>
  <si>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</si>
  <si>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</si>
  <si>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</si>
  <si>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</si>
  <si>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</si>
  <si>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</si>
  <si>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</si>
  <si>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</si>
  <si>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</si>
  <si>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</si>
  <si>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</si>
  <si>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</si>
  <si>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</si>
  <si>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</si>
  <si>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</si>
  <si>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</si>
  <si>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</si>
  <si>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</si>
  <si>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</si>
  <si>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</si>
  <si>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</si>
  <si>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</si>
  <si>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</si>
  <si>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</si>
  <si>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</si>
  <si>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</si>
  <si>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</si>
  <si>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</si>
  <si>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</si>
  <si>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</si>
  <si>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</si>
  <si>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</si>
  <si>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</si>
  <si>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</si>
  <si>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</si>
  <si>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</si>
  <si>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</si>
  <si>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</si>
  <si>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</si>
  <si>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</si>
  <si>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</si>
  <si>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</si>
  <si>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</si>
  <si>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</si>
  <si>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</si>
  <si>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</si>
  <si>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</si>
  <si>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</si>
  <si>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</si>
  <si>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</si>
  <si>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</si>
  <si>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</si>
  <si>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</si>
  <si>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</si>
  <si>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</si>
  <si>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</si>
  <si>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</si>
  <si>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</si>
  <si>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</si>
  <si>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</si>
  <si>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</si>
  <si>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</si>
  <si>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</si>
  <si>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</si>
  <si>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</si>
  <si>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</si>
  <si>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</si>
  <si>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</si>
  <si>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</si>
  <si>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</si>
  <si>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</si>
  <si>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</si>
  <si>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</si>
  <si>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</si>
  <si>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</si>
  <si>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</si>
  <si>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</si>
  <si>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</si>
  <si>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</si>
  <si>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</si>
  <si>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</si>
  <si>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</si>
  <si>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</si>
  <si>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</si>
  <si>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</si>
  <si>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</si>
  <si>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</si>
  <si>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</si>
  <si>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</si>
  <si>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</si>
  <si>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</si>
  <si>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</si>
  <si>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</si>
  <si>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</si>
  <si>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</si>
  <si>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</si>
  <si>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</si>
  <si>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</si>
  <si>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</si>
  <si>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</si>
  <si>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</si>
  <si>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</si>
  <si>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</si>
  <si>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</si>
  <si>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</si>
  <si>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</si>
  <si>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</si>
  <si>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</si>
  <si>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</si>
  <si>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</si>
  <si>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</si>
  <si>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</si>
  <si>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</si>
  <si>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</si>
  <si>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</si>
  <si>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</si>
  <si>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</si>
  <si>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</si>
  <si>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</si>
  <si>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</si>
  <si>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</si>
  <si>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</si>
  <si>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</si>
  <si>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</si>
  <si>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</si>
  <si>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</si>
  <si>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</si>
  <si>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</si>
  <si>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</si>
  <si>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</si>
  <si>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</si>
  <si>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</si>
  <si>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</si>
  <si>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</si>
  <si>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</si>
  <si>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</si>
  <si>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</si>
  <si>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</si>
  <si>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</si>
  <si>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</si>
  <si>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</si>
  <si>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</si>
  <si>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</si>
  <si>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</si>
  <si>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</si>
  <si>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</si>
  <si>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</si>
  <si>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</si>
  <si>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</si>
  <si>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</si>
  <si>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</si>
  <si>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</si>
  <si>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</si>
  <si>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</si>
  <si>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</si>
  <si>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</si>
  <si>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</si>
  <si>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</si>
  <si>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</si>
  <si>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</si>
  <si>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</si>
  <si>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</si>
  <si>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</si>
  <si>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</si>
  <si>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</si>
  <si>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</si>
  <si>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</si>
  <si>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</si>
  <si>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</si>
  <si>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</si>
  <si>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</si>
  <si>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</si>
  <si>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</si>
  <si>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</si>
  <si>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</si>
  <si>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</si>
  <si>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</si>
  <si>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</si>
  <si>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</si>
  <si>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</si>
  <si>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</si>
  <si>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</si>
  <si>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</si>
  <si>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</si>
  <si>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</si>
  <si>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</si>
  <si>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</si>
  <si>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</si>
  <si>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</si>
  <si>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</si>
  <si>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</si>
  <si>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</si>
  <si>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</si>
  <si>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</si>
  <si>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</si>
  <si>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</si>
  <si>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</si>
  <si>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</si>
  <si>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</si>
  <si>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</si>
  <si>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</si>
  <si>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</si>
  <si>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</si>
  <si>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</si>
  <si>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</si>
  <si>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</si>
  <si>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</si>
  <si>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</si>
  <si>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</si>
  <si>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</si>
  <si>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</si>
  <si>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</si>
  <si>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</si>
  <si>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</si>
  <si>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</si>
  <si>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</si>
  <si>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</si>
  <si>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</si>
  <si>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</si>
  <si>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</si>
  <si>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</si>
  <si>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</si>
  <si>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</si>
  <si>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</si>
  <si>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</si>
  <si>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</si>
  <si>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</si>
  <si>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</si>
  <si>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</si>
  <si>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</si>
  <si>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</si>
  <si>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</si>
  <si>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</si>
  <si>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</si>
  <si>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</si>
  <si>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</si>
  <si>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</si>
  <si>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</si>
  <si>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</si>
  <si>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</si>
  <si>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</si>
  <si>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</si>
  <si>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</si>
  <si>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</si>
  <si>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</si>
  <si>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</si>
  <si>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</si>
  <si>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</si>
  <si>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</si>
  <si>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</si>
  <si>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</si>
  <si>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</si>
  <si>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</si>
  <si>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</si>
  <si>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</si>
  <si>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</si>
  <si>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</si>
  <si>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</si>
  <si>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</si>
  <si>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</si>
  <si>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</si>
  <si>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</si>
  <si>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</si>
  <si>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</si>
  <si>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</si>
  <si>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</si>
  <si>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</si>
  <si>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</si>
  <si>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</si>
  <si>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</si>
  <si>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</si>
  <si>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</si>
  <si>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</si>
  <si>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</si>
  <si>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</si>
  <si>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</si>
  <si>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</si>
  <si>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</si>
  <si>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</si>
  <si>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</si>
  <si>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</si>
  <si>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</si>
  <si>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</si>
  <si>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</si>
  <si>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</si>
  <si>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</si>
  <si>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</si>
  <si>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</si>
  <si>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</si>
  <si>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</si>
  <si>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</si>
  <si>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</si>
  <si>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</si>
  <si>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</si>
  <si>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</si>
  <si>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</si>
  <si>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</si>
  <si>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</si>
  <si>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</si>
  <si>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</si>
  <si>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</si>
  <si>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</si>
  <si>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</si>
  <si>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</si>
  <si>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</si>
  <si>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</si>
  <si>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</si>
  <si>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</si>
  <si>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</si>
  <si>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</si>
  <si>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</si>
  <si>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</si>
  <si>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</si>
  <si>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</si>
  <si>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</si>
  <si>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</si>
  <si>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</si>
  <si>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</si>
  <si>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</si>
  <si>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</si>
  <si>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</si>
  <si>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</si>
  <si>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</si>
  <si>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</si>
  <si>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</si>
  <si>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</si>
  <si>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</si>
  <si>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</si>
  <si>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</si>
  <si>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</si>
  <si>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</si>
  <si>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</si>
  <si>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</si>
  <si>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</si>
  <si>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</si>
  <si>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</si>
  <si>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</si>
  <si>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</si>
  <si>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</si>
  <si>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</si>
  <si>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</si>
  <si>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</si>
  <si>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</si>
  <si>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</si>
  <si>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</si>
  <si>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</si>
  <si>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</si>
  <si>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</si>
  <si>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</si>
  <si>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</si>
  <si>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</si>
  <si>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</si>
  <si>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</si>
  <si>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</si>
  <si>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</si>
  <si>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</si>
  <si>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</si>
  <si>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</si>
  <si>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</si>
  <si>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</si>
  <si>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</si>
  <si>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</si>
  <si>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</si>
  <si>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</si>
  <si>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</si>
  <si>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</si>
  <si>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</si>
  <si>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</si>
  <si>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</si>
  <si>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</si>
  <si>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</si>
  <si>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</si>
  <si>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</si>
  <si>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</si>
  <si>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</si>
  <si>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</si>
  <si>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</si>
  <si>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</si>
  <si>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</si>
  <si>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</si>
  <si>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</si>
  <si>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</si>
  <si>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</si>
  <si>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</si>
  <si>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</si>
  <si>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</si>
  <si>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</si>
  <si>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</si>
  <si>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</si>
  <si>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</si>
  <si>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</si>
  <si>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</si>
  <si>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</si>
  <si>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</si>
  <si>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</si>
  <si>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</si>
  <si>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</si>
  <si>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</si>
  <si>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</si>
  <si>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</si>
  <si>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</si>
  <si>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</si>
  <si>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</si>
  <si>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</si>
  <si>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</si>
  <si>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</si>
  <si>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</si>
  <si>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</si>
  <si>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</si>
  <si>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</si>
  <si>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</si>
  <si>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</si>
  <si>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</si>
  <si>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</si>
  <si>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</si>
  <si>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</si>
  <si>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</si>
  <si>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</si>
  <si>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</si>
  <si>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</si>
  <si>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</si>
  <si>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</si>
  <si>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</si>
  <si>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</si>
  <si>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</si>
  <si>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</si>
  <si>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</si>
  <si>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</si>
  <si>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</si>
  <si>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</si>
  <si>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</si>
  <si>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</si>
  <si>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</si>
  <si>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</si>
  <si>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</si>
  <si>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</si>
  <si>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</si>
  <si>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</si>
  <si>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</si>
  <si>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</si>
  <si>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</si>
  <si>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</si>
  <si>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</si>
  <si>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</si>
  <si>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</si>
  <si>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</si>
  <si>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</si>
  <si>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</si>
  <si>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</si>
  <si>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</si>
  <si>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</si>
  <si>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</si>
  <si>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</si>
  <si>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</si>
  <si>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</si>
  <si>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</si>
  <si>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</si>
  <si>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</si>
  <si>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</si>
  <si>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</si>
  <si>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</si>
  <si>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</si>
  <si>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</si>
  <si>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</si>
  <si>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</si>
  <si>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</si>
  <si>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</si>
  <si>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</si>
  <si>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</si>
  <si>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</si>
  <si>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</si>
  <si>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</si>
  <si>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</si>
  <si>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</si>
  <si>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</si>
  <si>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</si>
  <si>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</si>
  <si>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</si>
  <si>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</si>
  <si>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</si>
  <si>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</si>
  <si>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</si>
  <si>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</si>
  <si>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</si>
  <si>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</si>
  <si>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</si>
  <si>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</si>
  <si>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</si>
  <si>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</si>
  <si>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</si>
  <si>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</si>
  <si>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</si>
  <si>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</si>
  <si>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</si>
  <si>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</si>
  <si>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</si>
  <si>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</si>
  <si>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</si>
  <si>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</si>
  <si>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</si>
  <si>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</si>
  <si>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</si>
  <si>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</si>
  <si>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</si>
  <si>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</si>
  <si>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</si>
  <si>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</si>
  <si>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</si>
  <si>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</si>
  <si>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</si>
  <si>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</si>
  <si>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</si>
  <si>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</si>
  <si>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</si>
  <si>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</si>
  <si>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</si>
  <si>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</si>
  <si>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</si>
  <si>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</si>
  <si>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</si>
  <si>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</si>
  <si>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</si>
  <si>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</si>
  <si>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</si>
  <si>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</si>
  <si>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</si>
  <si>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</si>
  <si>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</si>
  <si>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</si>
  <si>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</si>
  <si>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</si>
  <si>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</si>
  <si>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</si>
  <si>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</si>
  <si>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</si>
  <si>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</si>
  <si>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</si>
  <si>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</si>
  <si>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</si>
  <si>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</si>
  <si>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</si>
  <si>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</si>
  <si>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</si>
  <si>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</si>
  <si>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</si>
  <si>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</si>
  <si>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</si>
  <si>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</si>
  <si>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</si>
  <si>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</si>
  <si>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</si>
  <si>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</si>
  <si>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</si>
  <si>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</si>
  <si>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</si>
  <si>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</si>
  <si>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</si>
  <si>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</si>
  <si>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</si>
  <si>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</si>
  <si>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</si>
  <si>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</si>
  <si>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</si>
  <si>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</si>
  <si>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</si>
  <si>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</si>
  <si>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</si>
  <si>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</si>
  <si>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</si>
  <si>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</si>
  <si>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</si>
  <si>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</si>
  <si>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</si>
  <si>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</si>
  <si>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</si>
  <si>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</si>
  <si>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</si>
  <si>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</si>
  <si>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</si>
  <si>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</si>
  <si>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</si>
  <si>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</si>
  <si>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</si>
  <si>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</si>
  <si>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</si>
  <si>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</si>
  <si>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</si>
  <si>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</si>
  <si>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</si>
  <si>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</si>
  <si>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</si>
  <si>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</si>
  <si>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</si>
  <si>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</si>
  <si>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</si>
  <si>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</si>
  <si>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</si>
  <si>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</si>
  <si>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</si>
  <si>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</si>
  <si>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</si>
  <si>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</si>
  <si>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</si>
  <si>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</si>
  <si>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</si>
  <si>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</si>
  <si>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</si>
  <si>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</si>
  <si>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</si>
  <si>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</si>
  <si>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</si>
  <si>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</si>
  <si>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</si>
  <si>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</si>
  <si>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</si>
  <si>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</si>
  <si>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</si>
  <si>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</si>
  <si>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</si>
  <si>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</si>
  <si>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</si>
  <si>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</si>
  <si>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</si>
  <si>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</si>
  <si>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</si>
  <si>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</si>
  <si>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</si>
  <si>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</si>
  <si>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</si>
  <si>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</si>
  <si>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</si>
  <si>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</si>
  <si>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</si>
  <si>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</si>
  <si>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</si>
  <si>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</si>
  <si>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</si>
  <si>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</si>
  <si>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</si>
  <si>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</si>
  <si>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</si>
  <si>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</si>
  <si>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</si>
  <si>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</si>
  <si>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</si>
  <si>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</si>
  <si>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</si>
  <si>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</si>
  <si>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</si>
  <si>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</si>
  <si>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</si>
  <si>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</si>
  <si>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</si>
  <si>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</si>
  <si>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</si>
  <si>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</si>
  <si>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</si>
  <si>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</si>
  <si>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</si>
  <si>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</si>
  <si>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</si>
  <si>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</si>
  <si>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</si>
  <si>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</si>
  <si>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</si>
  <si>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</si>
  <si>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</si>
  <si>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</si>
  <si>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</si>
  <si>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</si>
  <si>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</si>
  <si>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</si>
  <si>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</si>
  <si>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</si>
  <si>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</si>
  <si>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</si>
  <si>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</si>
  <si>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</si>
  <si>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</si>
  <si>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</si>
  <si>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</si>
  <si>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</si>
  <si>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</si>
  <si>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</si>
  <si>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</si>
  <si>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</si>
  <si>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</si>
  <si>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</si>
  <si>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</si>
  <si>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</si>
  <si>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</si>
  <si>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</si>
  <si>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</si>
  <si>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</si>
  <si>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</si>
  <si>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</si>
  <si>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</si>
  <si>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</si>
  <si>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</si>
  <si>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</si>
  <si>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</si>
  <si>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</si>
  <si>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</si>
  <si>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</si>
  <si>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</si>
  <si>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</si>
  <si>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</si>
  <si>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</si>
  <si>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</si>
  <si>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</si>
  <si>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</si>
  <si>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</si>
  <si>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</si>
  <si>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</si>
  <si>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</si>
  <si>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</si>
  <si>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</si>
  <si>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</si>
  <si>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</si>
  <si>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</si>
  <si>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</si>
  <si>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</si>
  <si>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</si>
  <si>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</si>
  <si>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</si>
  <si>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</si>
  <si>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</si>
  <si>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</si>
  <si>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</si>
  <si>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</si>
  <si>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</si>
  <si>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</si>
  <si>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</si>
  <si>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</si>
  <si>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</si>
  <si>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</si>
  <si>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</si>
  <si>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</si>
  <si>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</si>
  <si>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</si>
  <si>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</si>
  <si>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</si>
  <si>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</si>
  <si>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</si>
  <si>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</si>
  <si>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</si>
  <si>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</si>
  <si>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</si>
  <si>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</si>
  <si>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</si>
  <si>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</si>
  <si>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</si>
  <si>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</si>
  <si>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</si>
  <si>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</si>
  <si>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</si>
  <si>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</si>
  <si>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</si>
  <si>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</si>
  <si>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</si>
  <si>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</si>
  <si>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</si>
  <si>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</si>
  <si>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</si>
  <si>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</si>
  <si>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</si>
  <si>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</si>
  <si>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</si>
  <si>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</si>
  <si>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</si>
  <si>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</si>
  <si>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</si>
  <si>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</si>
  <si>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</si>
  <si>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</si>
  <si>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</si>
  <si>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</si>
  <si>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</si>
  <si>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</si>
  <si>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</si>
  <si>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</si>
  <si>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</si>
  <si>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</si>
  <si>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</si>
  <si>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</si>
  <si>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</si>
  <si>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</si>
  <si>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</si>
  <si>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</si>
  <si>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</si>
  <si>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</si>
  <si>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</si>
  <si>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</si>
  <si>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</si>
  <si>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</si>
  <si>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</si>
  <si>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</si>
  <si>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</si>
  <si>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</si>
  <si>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</si>
  <si>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</si>
  <si>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</si>
  <si>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</si>
  <si>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</si>
  <si>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</si>
  <si>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</si>
  <si>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</si>
  <si>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</si>
  <si>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</si>
  <si>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</si>
  <si>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</si>
  <si>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</si>
  <si>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</si>
  <si>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</si>
  <si>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</si>
  <si>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</si>
  <si>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</si>
  <si>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</si>
  <si>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</si>
  <si>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</si>
  <si>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</si>
  <si>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</si>
  <si>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</si>
  <si>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</si>
  <si>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</si>
  <si>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</si>
  <si>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</si>
  <si>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</si>
  <si>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</si>
  <si>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</si>
  <si>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</si>
  <si>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</si>
  <si>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</si>
  <si>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</si>
  <si>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</si>
  <si>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</si>
  <si>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</si>
  <si>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</si>
  <si>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</si>
  <si>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</si>
  <si>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</si>
  <si>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</si>
  <si>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</si>
  <si>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</si>
  <si>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</si>
  <si>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</si>
  <si>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</si>
  <si>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</si>
  <si>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</si>
  <si>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</si>
  <si>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</si>
  <si>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</si>
  <si>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</si>
  <si>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</si>
  <si>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</si>
  <si>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</si>
  <si>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</si>
  <si>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</si>
  <si>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</si>
  <si>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</si>
  <si>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</si>
  <si>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</si>
  <si>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</si>
  <si>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</si>
  <si>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</si>
  <si>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</si>
  <si>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</si>
  <si>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</si>
  <si>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</si>
  <si>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</si>
  <si>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</si>
  <si>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</si>
  <si>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</si>
  <si>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</si>
  <si>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</si>
  <si>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</si>
  <si>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</si>
  <si>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</si>
  <si>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</si>
  <si>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</si>
  <si>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</si>
  <si>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</si>
  <si>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</si>
  <si>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</si>
  <si>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</si>
  <si>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</si>
  <si>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</si>
  <si>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</si>
  <si>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</si>
  <si>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</si>
  <si>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</si>
  <si>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</si>
  <si>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</si>
  <si>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</si>
  <si>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</si>
  <si>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</si>
  <si>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</si>
  <si>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</si>
  <si>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</si>
  <si>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</si>
  <si>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</si>
  <si>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</si>
  <si>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</si>
  <si>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</si>
  <si>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</si>
  <si>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</si>
  <si>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</si>
  <si>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</si>
  <si>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</si>
  <si>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</si>
  <si>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</si>
  <si>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</si>
  <si>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</si>
  <si>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</si>
  <si>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</si>
  <si>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</si>
  <si>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</si>
  <si>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</si>
  <si>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</si>
  <si>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</si>
  <si>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</si>
  <si>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</si>
  <si>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</si>
  <si>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</si>
  <si>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</si>
  <si>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</si>
  <si>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</si>
  <si>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</si>
  <si>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</si>
  <si>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</si>
  <si>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</si>
  <si>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</si>
  <si>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</si>
  <si>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</si>
  <si>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</si>
  <si>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</si>
  <si>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</si>
  <si>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</si>
  <si>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</si>
  <si>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</si>
  <si>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</si>
  <si>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</si>
  <si>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</si>
  <si>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</si>
  <si>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</si>
  <si>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</si>
  <si>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</si>
  <si>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</si>
  <si>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</si>
  <si>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</si>
  <si>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</si>
  <si>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</si>
  <si>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</si>
  <si>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</si>
  <si>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</si>
  <si>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</si>
  <si>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</si>
  <si>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</si>
  <si>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</si>
  <si>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</si>
  <si>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</si>
  <si>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</si>
  <si>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</si>
  <si>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</si>
  <si>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</si>
  <si>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</si>
  <si>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</si>
  <si>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</si>
  <si>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</si>
  <si>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</si>
  <si>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</si>
  <si>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</si>
  <si>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</si>
  <si>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</si>
  <si>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</si>
  <si>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</si>
  <si>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</si>
  <si>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</si>
  <si>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</si>
  <si>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</si>
  <si>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</si>
  <si>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</si>
  <si>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</si>
  <si>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</si>
  <si>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</si>
  <si>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</si>
  <si>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</si>
  <si>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</si>
  <si>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</si>
  <si>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</si>
  <si>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</si>
  <si>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</si>
  <si>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</si>
  <si>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</si>
  <si>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</si>
  <si>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</si>
  <si>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</si>
  <si>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</si>
  <si>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</si>
  <si>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</si>
  <si>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</si>
  <si>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</si>
  <si>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</si>
  <si>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</si>
  <si>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</si>
  <si>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</si>
  <si>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</si>
  <si>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</si>
  <si>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</si>
  <si>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</si>
  <si>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</si>
  <si>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</si>
  <si>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</si>
  <si>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</si>
  <si>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</si>
  <si>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</si>
  <si>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</si>
  <si>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</si>
  <si>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</si>
  <si>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</si>
  <si>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</si>
  <si>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</si>
  <si>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</si>
  <si>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</si>
  <si>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</si>
  <si>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</si>
  <si>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</si>
  <si>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</si>
  <si>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</si>
  <si>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</si>
  <si>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</si>
  <si>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</si>
  <si>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</si>
  <si>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</si>
  <si>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</si>
  <si>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</si>
  <si>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</si>
  <si>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</si>
  <si>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</si>
  <si>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</si>
  <si>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</si>
  <si>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</si>
  <si>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</si>
  <si>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</si>
  <si>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</si>
  <si>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</si>
  <si>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</si>
  <si>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</si>
  <si>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</si>
  <si>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</si>
  <si>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</si>
  <si>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</si>
  <si>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</si>
  <si>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</si>
  <si>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</si>
  <si>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</si>
  <si>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</si>
  <si>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</si>
  <si>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</si>
  <si>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</si>
  <si>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</si>
  <si>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</si>
  <si>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</si>
  <si>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</si>
  <si>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</si>
  <si>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</si>
  <si>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</si>
  <si>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</si>
  <si>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</si>
  <si>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</si>
  <si>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</si>
  <si>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</si>
  <si>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</si>
  <si>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</si>
  <si>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</si>
  <si>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</si>
  <si>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</si>
  <si>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</si>
  <si>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</si>
  <si>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</si>
  <si>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</si>
  <si>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</si>
  <si>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</si>
  <si>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</si>
  <si>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</si>
  <si>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</si>
  <si>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</si>
  <si>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</si>
  <si>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</si>
  <si>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</si>
  <si>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</si>
  <si>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</si>
  <si>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</si>
  <si>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</si>
  <si>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</si>
  <si>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</si>
  <si>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</si>
  <si>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</si>
  <si>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</si>
  <si>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</si>
  <si>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</si>
  <si>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</si>
  <si>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</si>
  <si>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</si>
  <si>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</si>
  <si>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</si>
  <si>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</si>
  <si>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</si>
  <si>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</si>
  <si>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</si>
  <si>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</si>
  <si>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</si>
  <si>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</si>
  <si>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</si>
  <si>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</si>
  <si>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</si>
  <si>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</si>
  <si>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</si>
  <si>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</si>
  <si>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</si>
  <si>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</si>
  <si>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</si>
  <si>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</si>
  <si>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</si>
  <si>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</si>
  <si>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</si>
  <si>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</si>
  <si>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</si>
  <si>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</si>
  <si>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</si>
  <si>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</si>
  <si>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</si>
  <si>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</si>
  <si>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</si>
  <si>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</si>
  <si>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</si>
  <si>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</si>
  <si>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</si>
  <si>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</si>
  <si>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</si>
  <si>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</si>
  <si>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</si>
  <si>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</si>
  <si>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</si>
  <si>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</si>
  <si>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</si>
  <si>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</si>
  <si>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</si>
  <si>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</si>
  <si>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</si>
  <si>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</si>
  <si>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</si>
  <si>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</si>
  <si>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</si>
  <si>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</si>
  <si>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</si>
  <si>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</si>
  <si>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</si>
  <si>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</si>
  <si>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</si>
  <si>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</si>
  <si>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</si>
  <si>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</si>
  <si>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</si>
  <si>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</si>
  <si>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</si>
  <si>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</si>
  <si>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</si>
  <si>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</si>
  <si>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</si>
  <si>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</si>
  <si>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</si>
  <si>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</si>
  <si>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</si>
  <si>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</si>
  <si>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</si>
  <si>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</si>
  <si>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</si>
  <si>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</si>
  <si>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</si>
  <si>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</si>
  <si>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</si>
  <si>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</si>
  <si>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</si>
  <si>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</si>
  <si>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</si>
  <si>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</si>
  <si>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</si>
  <si>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</si>
  <si>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</si>
  <si>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</si>
  <si>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</si>
  <si>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</si>
  <si>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</si>
  <si>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</si>
  <si>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</si>
  <si>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</si>
  <si>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</si>
  <si>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</si>
  <si>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</si>
  <si>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</si>
  <si>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</si>
  <si>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</si>
  <si>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</si>
  <si>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</si>
  <si>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</si>
  <si>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</si>
  <si>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</si>
  <si>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</si>
  <si>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</si>
  <si>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</si>
  <si>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</si>
  <si>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</si>
  <si>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</si>
  <si>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</si>
  <si>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</si>
  <si>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</si>
  <si>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</si>
  <si>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</si>
  <si>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</si>
  <si>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</si>
  <si>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</si>
  <si>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</si>
  <si>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</si>
  <si>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</si>
  <si>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</si>
  <si>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</si>
  <si>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</si>
  <si>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</si>
  <si>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</si>
  <si>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</si>
  <si>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</si>
  <si>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</si>
  <si>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</si>
  <si>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</si>
  <si>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</si>
  <si>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</si>
  <si>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</si>
  <si>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</si>
  <si>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</si>
  <si>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</si>
  <si>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</si>
  <si>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</si>
  <si>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</si>
  <si>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</si>
  <si>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</si>
  <si>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</si>
  <si>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</si>
  <si>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</si>
  <si>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</si>
  <si>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</si>
  <si>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</si>
  <si>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</si>
  <si>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</si>
  <si>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</si>
  <si>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</si>
  <si>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</si>
  <si>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</si>
  <si>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</si>
  <si>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</si>
  <si>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</si>
  <si>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</si>
  <si>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</si>
  <si>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</si>
  <si>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</si>
  <si>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</si>
  <si>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</si>
  <si>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</si>
  <si>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</si>
  <si>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</si>
  <si>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</si>
  <si>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</si>
  <si>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</si>
  <si>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</si>
  <si>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</si>
  <si>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</si>
  <si>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</si>
  <si>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</si>
  <si>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</si>
  <si>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</si>
  <si>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</si>
  <si>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</si>
  <si>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</si>
  <si>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</si>
  <si>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</si>
  <si>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</si>
  <si>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</si>
  <si>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</si>
  <si>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</si>
  <si>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</si>
  <si>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</si>
  <si>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</si>
  <si>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</si>
  <si>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</si>
  <si>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</si>
  <si>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</si>
  <si>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</si>
  <si>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</si>
  <si>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</si>
  <si>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</si>
  <si>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</si>
  <si>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</si>
  <si>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</si>
  <si>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</si>
  <si>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</si>
  <si>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</si>
  <si>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</si>
  <si>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</si>
  <si>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</si>
  <si>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</si>
  <si>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</si>
  <si>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</si>
  <si>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</si>
  <si>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</si>
  <si>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</si>
  <si>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</si>
  <si>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</si>
  <si>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</si>
  <si>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</si>
  <si>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</si>
  <si>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</si>
  <si>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</si>
  <si>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</si>
  <si>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</si>
  <si>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</si>
  <si>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</si>
  <si>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</si>
  <si>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</si>
  <si>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</si>
  <si>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</si>
  <si>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</si>
  <si>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</si>
  <si>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</si>
  <si>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</si>
  <si>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</si>
  <si>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</si>
  <si>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</si>
  <si>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</si>
  <si>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</si>
  <si>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</si>
  <si>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</si>
  <si>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</si>
  <si>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</si>
  <si>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</si>
  <si>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</si>
  <si>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</si>
  <si>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</si>
  <si>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</si>
  <si>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</si>
  <si>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</si>
  <si>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</si>
  <si>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</si>
  <si>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</si>
  <si>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</si>
  <si>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</si>
  <si>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</si>
  <si>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</si>
  <si>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</si>
  <si>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</si>
  <si>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</si>
  <si>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</si>
  <si>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</si>
  <si>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</si>
  <si>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</si>
  <si>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</si>
  <si>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</si>
  <si>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</si>
  <si>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</si>
  <si>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</si>
  <si>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</si>
  <si>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</si>
  <si>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</si>
  <si>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</si>
  <si>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</si>
  <si>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</si>
  <si>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</si>
  <si>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</si>
  <si>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</si>
  <si>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</si>
  <si>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</si>
  <si>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</si>
  <si>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</si>
  <si>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</si>
  <si>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</si>
  <si>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</si>
  <si>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</si>
  <si>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</si>
  <si>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</si>
  <si>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</si>
  <si>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</si>
  <si>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</si>
  <si>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</si>
  <si>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</si>
  <si>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</si>
  <si>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</si>
  <si>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</si>
  <si>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</si>
  <si>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</si>
  <si>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</si>
  <si>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</si>
  <si>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</si>
  <si>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</si>
  <si>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</si>
  <si>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</si>
  <si>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</si>
  <si>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</si>
  <si>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</si>
  <si>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</si>
  <si>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</si>
  <si>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</si>
  <si>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</si>
  <si>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</si>
  <si>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</si>
  <si>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</si>
  <si>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</si>
  <si>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</si>
  <si>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</si>
  <si>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</si>
  <si>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</si>
  <si>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</si>
  <si>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</si>
  <si>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</si>
  <si>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</si>
  <si>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</si>
  <si>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</si>
  <si>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</si>
  <si>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</si>
  <si>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</si>
  <si>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</si>
  <si>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</si>
  <si>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</si>
  <si>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</si>
  <si>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</si>
  <si>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</si>
  <si>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</si>
  <si>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</si>
  <si>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</si>
  <si>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</si>
  <si>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</si>
  <si>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</si>
  <si>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</si>
  <si>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</si>
  <si>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</si>
  <si>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</si>
  <si>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</si>
  <si>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</si>
  <si>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</si>
  <si>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</si>
  <si>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</si>
  <si>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</si>
  <si>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</si>
  <si>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</si>
  <si>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</si>
  <si>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</si>
  <si>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</si>
  <si>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</si>
  <si>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</si>
  <si>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</si>
  <si>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</si>
  <si>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</si>
  <si>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</si>
  <si>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</si>
  <si>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</si>
  <si>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</si>
  <si>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</si>
  <si>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</si>
  <si>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</si>
  <si>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</si>
  <si>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</si>
  <si>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</si>
  <si>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</si>
  <si>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</si>
  <si>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</si>
  <si>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</si>
  <si>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</si>
  <si>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</si>
  <si>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</si>
  <si>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</si>
  <si>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</si>
  <si>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</si>
  <si>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</si>
  <si>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</si>
  <si>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</si>
  <si>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</si>
  <si>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</si>
  <si>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</si>
  <si>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</si>
  <si>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</si>
  <si>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</si>
  <si>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</si>
  <si>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</si>
  <si>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</si>
  <si>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</si>
  <si>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</si>
  <si>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</si>
  <si>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</si>
  <si>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</si>
  <si>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</si>
  <si>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</si>
  <si>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</si>
  <si>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</si>
  <si>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</si>
  <si>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</si>
  <si>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</si>
  <si>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</si>
  <si>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</si>
  <si>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</si>
  <si>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</si>
  <si>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</si>
  <si>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</si>
  <si>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</si>
  <si>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</si>
  <si>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</si>
  <si>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</si>
  <si>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</si>
  <si>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</si>
  <si>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</si>
  <si>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</si>
  <si>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</si>
  <si>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</si>
  <si>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</si>
  <si>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</si>
  <si>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</si>
  <si>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</si>
  <si>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</si>
  <si>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</si>
  <si>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</si>
  <si>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</si>
  <si>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</si>
  <si>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</si>
  <si>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</si>
  <si>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</si>
  <si>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</si>
  <si>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</si>
  <si>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</si>
  <si>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</si>
  <si>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</si>
  <si>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</si>
  <si>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</si>
  <si>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</si>
  <si>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</si>
  <si>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</si>
  <si>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</si>
  <si>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</si>
  <si>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</si>
  <si>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</si>
  <si>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</si>
  <si>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</si>
  <si>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</si>
  <si>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</si>
  <si>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</si>
  <si>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</si>
  <si>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</si>
  <si>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</si>
  <si>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</si>
  <si>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</si>
  <si>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</si>
  <si>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</si>
  <si>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</si>
  <si>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</si>
  <si>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</si>
  <si>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</si>
  <si>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</si>
  <si>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</si>
  <si>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</si>
  <si>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</si>
  <si>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</si>
  <si>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</si>
  <si>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</si>
  <si>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</si>
  <si>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</si>
  <si>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</si>
  <si>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</si>
  <si>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</si>
  <si>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</si>
  <si>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</si>
  <si>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</si>
  <si>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</si>
  <si>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</si>
  <si>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</si>
  <si>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</si>
  <si>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</si>
  <si>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</si>
  <si>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</si>
  <si>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</si>
  <si>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</si>
  <si>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</si>
  <si>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</si>
  <si>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</si>
  <si>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</si>
  <si>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</si>
  <si>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</si>
  <si>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</si>
  <si>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</si>
  <si>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</si>
  <si>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</si>
  <si>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</si>
  <si>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</si>
  <si>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</si>
  <si>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</si>
  <si>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</si>
  <si>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</si>
  <si>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</si>
  <si>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</si>
  <si>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</si>
  <si>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</si>
  <si>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</si>
  <si>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</si>
  <si>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</si>
  <si>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</si>
  <si>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</si>
  <si>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</si>
  <si>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</si>
  <si>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</si>
  <si>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</si>
  <si>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</si>
  <si>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</si>
  <si>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</si>
  <si>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</si>
  <si>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</si>
  <si>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</si>
  <si>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</si>
  <si>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</si>
  <si>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</si>
  <si>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</si>
  <si>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</si>
  <si>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</si>
  <si>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</si>
  <si>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</si>
  <si>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</si>
  <si>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</si>
  <si>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</si>
  <si>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</si>
  <si>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</si>
  <si>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</si>
  <si>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</si>
  <si>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</si>
  <si>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</si>
  <si>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</si>
  <si>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</si>
  <si>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</si>
  <si>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</si>
  <si>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</si>
  <si>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</si>
  <si>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</si>
  <si>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</si>
  <si>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</si>
  <si>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</si>
  <si>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</si>
  <si>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</si>
  <si>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</si>
  <si>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</si>
  <si>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</si>
  <si>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</si>
  <si>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</si>
  <si>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</si>
  <si>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</si>
  <si>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</si>
  <si>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</si>
  <si>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</si>
  <si>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</si>
  <si>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</si>
  <si>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</si>
  <si>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</si>
  <si>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</si>
  <si>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</si>
  <si>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</si>
  <si>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</si>
  <si>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</si>
  <si>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</si>
  <si>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</si>
  <si>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</si>
  <si>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</si>
  <si>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</si>
  <si>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</si>
  <si>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</si>
  <si>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</si>
  <si>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</si>
  <si>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</si>
  <si>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</si>
  <si>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</si>
  <si>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</si>
  <si>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</si>
  <si>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</si>
  <si>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</si>
  <si>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</si>
  <si>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</si>
  <si>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</si>
  <si>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</si>
  <si>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</si>
  <si>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</si>
  <si>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</si>
  <si>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</si>
  <si>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</si>
  <si>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</si>
  <si>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</si>
  <si>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</si>
  <si>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</si>
  <si>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</si>
  <si>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</si>
  <si>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</si>
  <si>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</si>
  <si>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</si>
  <si>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</si>
  <si>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</si>
  <si>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</si>
  <si>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</si>
  <si>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</si>
  <si>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</si>
  <si>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</si>
  <si>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</si>
  <si>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</si>
  <si>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</si>
  <si>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</si>
  <si>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</si>
  <si>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</si>
  <si>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</si>
  <si>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</si>
  <si>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</si>
  <si>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</si>
  <si>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</si>
  <si>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</si>
  <si>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</si>
  <si>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</si>
  <si>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</si>
  <si>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</si>
  <si>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</si>
  <si>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</si>
  <si>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</si>
  <si>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</si>
  <si>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</si>
  <si>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</si>
  <si>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</si>
  <si>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</si>
  <si>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</si>
  <si>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</si>
  <si>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</si>
  <si>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</si>
  <si>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</si>
  <si>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</si>
  <si>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</si>
  <si>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</si>
  <si>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</si>
  <si>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</si>
  <si>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</si>
  <si>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</si>
  <si>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</si>
  <si>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</si>
  <si>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</si>
  <si>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</si>
  <si>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</si>
  <si>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</si>
  <si>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</si>
  <si>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</si>
  <si>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</si>
  <si>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</si>
  <si>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</si>
  <si>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</si>
  <si>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</si>
  <si>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</si>
  <si>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</si>
  <si>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</si>
  <si>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</si>
  <si>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</si>
  <si>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</si>
  <si>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</si>
  <si>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</si>
  <si>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</si>
  <si>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</si>
  <si>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</si>
  <si>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</si>
  <si>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</si>
  <si>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</si>
  <si>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</si>
  <si>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</si>
  <si>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</si>
  <si>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</si>
  <si>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</si>
  <si>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</si>
  <si>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</si>
  <si>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</si>
  <si>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</si>
  <si>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</si>
  <si>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</si>
  <si>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</si>
  <si>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</si>
  <si>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</si>
  <si>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</si>
  <si>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</si>
  <si>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</si>
  <si>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</si>
  <si>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</si>
  <si>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</si>
  <si>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</si>
  <si>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</si>
  <si>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</si>
  <si>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</si>
  <si>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</si>
  <si>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</si>
  <si>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</si>
  <si>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</si>
  <si>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</si>
  <si>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</si>
  <si>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</si>
  <si>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</si>
  <si>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</si>
  <si>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</si>
  <si>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</si>
  <si>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</si>
  <si>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</si>
  <si>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</si>
  <si>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</si>
  <si>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</si>
  <si>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</si>
  <si>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</si>
  <si>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</si>
  <si>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</si>
  <si>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</si>
  <si>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</si>
  <si>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</si>
  <si>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</si>
  <si>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</si>
  <si>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</si>
  <si>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</si>
  <si>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</si>
  <si>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</si>
  <si>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</si>
  <si>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</si>
  <si>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</si>
  <si>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</si>
  <si>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</si>
  <si>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</si>
  <si>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</si>
  <si>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</si>
  <si>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</si>
  <si>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</si>
  <si>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</si>
  <si>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</si>
  <si>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</si>
  <si>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</si>
  <si>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</si>
  <si>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</si>
  <si>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</si>
  <si>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</si>
  <si>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</si>
  <si>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</si>
  <si>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</si>
  <si>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</si>
  <si>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</si>
  <si>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</si>
  <si>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</si>
  <si>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</si>
  <si>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</si>
  <si>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</si>
  <si>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</si>
  <si>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</si>
  <si>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</si>
  <si>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</si>
  <si>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</si>
  <si>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</si>
  <si>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</si>
  <si>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</si>
  <si>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</si>
  <si>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</si>
  <si>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</si>
  <si>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</si>
  <si>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</si>
  <si>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</si>
  <si>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</si>
  <si>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</si>
  <si>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</si>
  <si>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</si>
  <si>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</si>
  <si>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</si>
  <si>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</si>
  <si>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</si>
  <si>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</si>
  <si>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</si>
  <si>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</si>
  <si>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</si>
  <si>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</si>
  <si>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</si>
  <si>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</si>
  <si>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</si>
  <si>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</si>
  <si>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</si>
  <si>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</si>
  <si>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</si>
  <si>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</si>
  <si>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</si>
  <si>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</si>
  <si>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</si>
  <si>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</si>
  <si>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</si>
  <si>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</si>
  <si>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</si>
  <si>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</si>
  <si>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</si>
  <si>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</si>
  <si>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</si>
  <si>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</si>
  <si>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</si>
  <si>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</si>
  <si>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</si>
  <si>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</si>
  <si>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</si>
  <si>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</si>
  <si>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</si>
  <si>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</si>
  <si>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</si>
  <si>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</si>
  <si>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</si>
  <si>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</si>
  <si>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</si>
  <si>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</si>
  <si>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</si>
  <si>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</si>
  <si>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</si>
  <si>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</si>
  <si>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</si>
  <si>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</si>
  <si>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</si>
  <si>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</si>
  <si>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</si>
  <si>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</si>
  <si>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</si>
  <si>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</si>
  <si>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</si>
  <si>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</si>
  <si>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</si>
  <si>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</si>
  <si>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</si>
  <si>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</si>
  <si>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</si>
  <si>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</si>
  <si>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</si>
  <si>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</si>
  <si>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</si>
  <si>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</si>
  <si>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</si>
  <si>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</si>
  <si>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</si>
  <si>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</si>
  <si>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</si>
  <si>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</si>
  <si>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</si>
  <si>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</si>
  <si>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</si>
  <si>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</si>
  <si>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</si>
  <si>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</si>
  <si>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</si>
  <si>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</si>
  <si>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</si>
  <si>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</si>
  <si>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</si>
  <si>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</si>
  <si>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</si>
  <si>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</si>
  <si>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</si>
  <si>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</si>
  <si>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</si>
  <si>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</si>
  <si>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</si>
  <si>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</si>
  <si>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</si>
  <si>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</si>
  <si>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</si>
  <si>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</si>
  <si>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</si>
  <si>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</si>
  <si>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</si>
  <si>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</si>
  <si>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</si>
  <si>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</si>
  <si>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</si>
  <si>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</si>
  <si>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</si>
  <si>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</si>
  <si>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</si>
  <si>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</si>
  <si>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</si>
  <si>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</si>
  <si>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</si>
  <si>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</si>
  <si>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</si>
  <si>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</si>
  <si>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</si>
  <si>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</si>
  <si>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</si>
  <si>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</si>
  <si>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</si>
  <si>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</si>
  <si>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</si>
  <si>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</si>
  <si>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</si>
  <si>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</si>
  <si>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</si>
  <si>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</si>
  <si>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</si>
  <si>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</si>
  <si>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</si>
  <si>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</si>
  <si>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</si>
  <si>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</si>
  <si>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</si>
  <si>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</si>
  <si>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</si>
  <si>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</si>
  <si>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</si>
  <si>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</si>
  <si>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</si>
  <si>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</si>
  <si>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</si>
  <si>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</si>
  <si>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</si>
  <si>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</si>
  <si>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</si>
  <si>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</si>
  <si>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</si>
  <si>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</si>
  <si>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</si>
  <si>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</si>
  <si>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</si>
  <si>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</si>
  <si>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</si>
  <si>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</si>
  <si>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</si>
  <si>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</si>
  <si>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</si>
  <si>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</si>
  <si>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</si>
  <si>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</si>
  <si>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</si>
  <si>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</si>
  <si>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</si>
  <si>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</si>
  <si>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</si>
  <si>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</si>
  <si>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</si>
  <si>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</si>
  <si>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</si>
  <si>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</si>
  <si>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</si>
  <si>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</si>
  <si>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</si>
  <si>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</si>
  <si>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</si>
  <si>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</si>
  <si>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</si>
  <si>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</si>
  <si>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</si>
  <si>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</si>
  <si>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</si>
  <si>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</si>
  <si>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</si>
  <si>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</si>
  <si>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</si>
  <si>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</si>
  <si>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</si>
  <si>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</si>
  <si>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</si>
  <si>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</si>
  <si>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</si>
  <si>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</si>
  <si>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</si>
  <si>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</si>
  <si>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</si>
  <si>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</si>
  <si>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</si>
  <si>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</si>
  <si>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</si>
  <si>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</si>
  <si>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</si>
  <si>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</si>
  <si>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</si>
  <si>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</si>
  <si>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</si>
  <si>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</si>
  <si>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</si>
  <si>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</si>
  <si>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</si>
  <si>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</si>
  <si>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</si>
  <si>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</si>
  <si>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</si>
  <si>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</si>
  <si>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</si>
  <si>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</si>
  <si>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</si>
  <si>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</si>
  <si>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</si>
  <si>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</si>
  <si>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</si>
  <si>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</si>
  <si>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</si>
  <si>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</si>
  <si>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</si>
  <si>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</si>
  <si>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</si>
  <si>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</si>
  <si>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</si>
  <si>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</si>
  <si>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</si>
  <si>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</si>
  <si>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</si>
  <si>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</si>
  <si>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</si>
  <si>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</si>
  <si>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</si>
  <si>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</si>
  <si>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</si>
  <si>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</si>
  <si>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</si>
  <si>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</si>
  <si>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</si>
  <si>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</si>
  <si>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</si>
  <si>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</si>
  <si>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</si>
  <si>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</si>
  <si>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</si>
  <si>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</si>
  <si>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</si>
  <si>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</si>
  <si>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</si>
  <si>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</si>
  <si>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</si>
  <si>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</si>
  <si>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</si>
  <si>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</si>
  <si>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</si>
  <si>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</si>
  <si>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</si>
  <si>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</si>
  <si>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</si>
  <si>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</si>
  <si>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</si>
  <si>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</si>
  <si>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</si>
  <si>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</si>
  <si>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</si>
  <si>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</si>
  <si>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</si>
  <si>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</si>
  <si>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</si>
  <si>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</si>
  <si>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</si>
  <si>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</si>
  <si>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</si>
  <si>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</si>
  <si>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</si>
  <si>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</si>
  <si>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</si>
  <si>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</si>
  <si>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</si>
  <si>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</si>
  <si>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</si>
  <si>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</si>
  <si>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</si>
  <si>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</si>
  <si>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</si>
  <si>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</si>
  <si>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</si>
  <si>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</si>
  <si>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</si>
  <si>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</si>
  <si>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</si>
  <si>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</si>
  <si>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</si>
  <si>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</si>
  <si>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</si>
  <si>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</si>
  <si>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</si>
  <si>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</si>
  <si>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</si>
  <si>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</si>
  <si>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</si>
  <si>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</si>
  <si>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</si>
  <si>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</si>
  <si>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</si>
  <si>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</si>
  <si>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</si>
  <si>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</si>
  <si>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</si>
  <si>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</si>
  <si>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</si>
  <si>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</si>
  <si>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</si>
  <si>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</si>
  <si>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</si>
  <si>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</si>
  <si>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</si>
  <si>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</si>
  <si>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</si>
  <si>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</si>
  <si>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</si>
  <si>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</si>
  <si>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</si>
  <si>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</si>
  <si>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</si>
  <si>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</si>
  <si>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</si>
  <si>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</si>
  <si>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</si>
  <si>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</si>
  <si>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</si>
  <si>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</si>
  <si>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</si>
  <si>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</si>
  <si>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</si>
  <si>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</si>
  <si>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</si>
  <si>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</si>
  <si>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</si>
  <si>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</si>
  <si>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</si>
  <si>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</si>
  <si>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</si>
  <si>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</si>
  <si>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</si>
  <si>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</si>
  <si>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</si>
  <si>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</si>
  <si>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</si>
  <si>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</si>
  <si>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</si>
  <si>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</si>
  <si>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</si>
  <si>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</si>
  <si>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</si>
  <si>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</si>
  <si>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</si>
  <si>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</si>
  <si>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</si>
  <si>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</si>
  <si>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</si>
  <si>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</si>
  <si>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</si>
  <si>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</si>
  <si>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</si>
  <si>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</si>
  <si>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</si>
  <si>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</si>
  <si>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</si>
  <si>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</si>
  <si>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</si>
  <si>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</si>
  <si>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</si>
  <si>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</si>
  <si>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</si>
  <si>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</si>
  <si>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</si>
  <si>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</si>
  <si>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</si>
  <si>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</si>
  <si>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</si>
  <si>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</si>
  <si>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</si>
  <si>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</si>
  <si>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</si>
  <si>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</si>
  <si>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</si>
  <si>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</si>
  <si>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</si>
  <si>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</si>
  <si>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</si>
  <si>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</si>
  <si>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</si>
  <si>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</si>
  <si>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</si>
  <si>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</si>
  <si>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</si>
  <si>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</si>
  <si>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</si>
  <si>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</si>
  <si>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</si>
  <si>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</si>
  <si>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</si>
  <si>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</si>
  <si>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</si>
  <si>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</si>
  <si>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</si>
  <si>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</si>
  <si>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</si>
  <si>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</si>
  <si>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</si>
  <si>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</si>
  <si>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</si>
  <si>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</si>
  <si>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</si>
  <si>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</si>
  <si>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</si>
  <si>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</si>
  <si>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</si>
  <si>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</si>
  <si>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</si>
  <si>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</si>
  <si>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</si>
  <si>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</si>
  <si>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</si>
  <si>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</si>
  <si>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</si>
  <si>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</si>
  <si>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</si>
  <si>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</si>
  <si>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</si>
  <si>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</si>
  <si>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</si>
  <si>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</si>
  <si>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</si>
  <si>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</si>
  <si>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</si>
  <si>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</si>
  <si>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</si>
  <si>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</si>
  <si>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</si>
  <si>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</si>
  <si>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</si>
  <si>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</si>
  <si>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</si>
  <si>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</si>
  <si>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</si>
  <si>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</si>
  <si>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</si>
  <si>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</si>
  <si>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</si>
  <si>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</si>
  <si>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</si>
  <si>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</si>
  <si>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</si>
  <si>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</si>
  <si>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</si>
  <si>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</si>
  <si>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</si>
  <si>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</si>
  <si>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</si>
  <si>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</si>
  <si>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</si>
  <si>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</si>
  <si>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</si>
  <si>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</si>
  <si>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</si>
  <si>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</si>
  <si>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</si>
  <si>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</si>
  <si>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</si>
  <si>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</si>
  <si>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</si>
  <si>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</si>
  <si>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</si>
  <si>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</si>
  <si>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</si>
  <si>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</si>
  <si>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</si>
  <si>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</si>
  <si>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</si>
  <si>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</si>
  <si>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</si>
  <si>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</si>
  <si>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</si>
  <si>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</si>
  <si>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</si>
  <si>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</si>
  <si>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</si>
  <si>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</si>
  <si>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</si>
  <si>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</si>
  <si>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</si>
  <si>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</si>
  <si>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</si>
  <si>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</si>
  <si>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</si>
  <si>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</si>
  <si>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</si>
  <si>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</si>
  <si>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</si>
  <si>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</si>
  <si>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</si>
  <si>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</si>
  <si>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</si>
  <si>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</si>
  <si>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</si>
  <si>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</si>
  <si>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</si>
  <si>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</si>
  <si>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</si>
  <si>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</si>
  <si>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</si>
  <si>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</si>
  <si>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</si>
  <si>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</si>
  <si>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</si>
  <si>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</si>
  <si>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</si>
  <si>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</si>
  <si>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</si>
  <si>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</si>
  <si>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</si>
  <si>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</si>
  <si>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</si>
  <si>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</si>
  <si>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</si>
  <si>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</si>
  <si>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</si>
  <si>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</si>
  <si>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</si>
  <si>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</si>
  <si>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</si>
  <si>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</si>
  <si>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</si>
  <si>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</si>
  <si>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</si>
  <si>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</si>
  <si>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</si>
  <si>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</si>
  <si>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</si>
  <si>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</si>
  <si>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</si>
  <si>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</si>
  <si>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</si>
  <si>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</si>
  <si>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</si>
  <si>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</si>
  <si>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</si>
  <si>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</si>
  <si>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</si>
  <si>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</si>
  <si>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</si>
  <si>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</si>
  <si>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</si>
  <si>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</si>
  <si>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</si>
  <si>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</si>
  <si>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</si>
  <si>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</si>
  <si>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</si>
  <si>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</si>
  <si>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</si>
  <si>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</si>
  <si>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</si>
  <si>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</si>
  <si>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</si>
  <si>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</si>
  <si>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</si>
  <si>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</si>
  <si>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</si>
  <si>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</si>
  <si>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</si>
  <si>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</si>
  <si>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</si>
  <si>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</si>
  <si>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</si>
  <si>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</si>
  <si>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</si>
  <si>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</si>
  <si>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</si>
  <si>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</si>
  <si>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</si>
  <si>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</si>
  <si>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</si>
  <si>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</si>
  <si>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</si>
  <si>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</si>
  <si>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</si>
  <si>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</si>
  <si>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</si>
  <si>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</si>
  <si>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</si>
  <si>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</si>
  <si>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</si>
  <si>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</si>
  <si>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</si>
  <si>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</si>
  <si>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</si>
  <si>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</si>
  <si>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</si>
  <si>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</si>
  <si>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</si>
  <si>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</si>
  <si>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</si>
  <si>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</si>
  <si>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</si>
  <si>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</si>
  <si>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</si>
  <si>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</si>
  <si>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</si>
  <si>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</si>
  <si>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</si>
  <si>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</si>
  <si>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</si>
  <si>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</si>
  <si>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</si>
  <si>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</si>
  <si>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</si>
  <si>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</si>
  <si>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</si>
  <si>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</si>
  <si>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</si>
  <si>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</si>
  <si>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</si>
  <si>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</si>
  <si>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</si>
  <si>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</si>
  <si>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</si>
  <si>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</si>
  <si>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</si>
  <si>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</si>
  <si>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</si>
  <si>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</si>
  <si>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</si>
  <si>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</si>
  <si>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</si>
  <si>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</si>
  <si>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</si>
  <si>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</si>
  <si>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</si>
  <si>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</si>
  <si>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</si>
  <si>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</si>
  <si>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</si>
  <si>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</si>
  <si>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</si>
  <si>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</si>
  <si>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</si>
  <si>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</si>
  <si>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</si>
  <si>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</si>
  <si>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</si>
  <si>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</si>
  <si>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</si>
  <si>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</si>
  <si>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</si>
  <si>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</si>
  <si>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</si>
  <si>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</si>
  <si>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</si>
  <si>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</si>
  <si>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</si>
  <si>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</si>
  <si>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</si>
  <si>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</si>
  <si>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</si>
  <si>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</si>
  <si>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</si>
  <si>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</si>
  <si>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</si>
  <si>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</si>
  <si>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</si>
  <si>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</si>
  <si>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</si>
  <si>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</si>
  <si>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</si>
  <si>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</si>
  <si>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</si>
  <si>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</si>
  <si>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</si>
  <si>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</si>
  <si>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</si>
  <si>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</si>
  <si>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</si>
  <si>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</si>
  <si>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</si>
  <si>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</si>
  <si>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</si>
  <si>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</si>
  <si>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</si>
  <si>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</si>
  <si>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</si>
  <si>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</si>
  <si>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</si>
  <si>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</si>
  <si>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</si>
  <si>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</si>
  <si>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</si>
  <si>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</si>
  <si>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</si>
  <si>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</si>
  <si>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</si>
  <si>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</si>
  <si>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</si>
  <si>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</si>
  <si>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</si>
  <si>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</si>
  <si>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</si>
  <si>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</si>
  <si>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</si>
  <si>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</si>
  <si>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</si>
  <si>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</si>
  <si>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</si>
  <si>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</si>
  <si>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</si>
  <si>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</si>
  <si>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</si>
  <si>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</si>
  <si>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</si>
  <si>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</si>
  <si>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</si>
  <si>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</si>
  <si>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</si>
  <si>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</si>
  <si>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</si>
  <si>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</si>
  <si>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</si>
  <si>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</si>
  <si>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</si>
  <si>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</si>
  <si>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</si>
  <si>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</si>
  <si>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</si>
  <si>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</si>
  <si>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</si>
  <si>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</si>
  <si>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</si>
  <si>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</si>
  <si>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</si>
  <si>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</si>
  <si>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</si>
  <si>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</si>
  <si>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</si>
  <si>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</si>
  <si>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</si>
  <si>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</si>
  <si>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</si>
  <si>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</si>
  <si>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</si>
  <si>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</si>
  <si>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</si>
  <si>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</si>
  <si>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</si>
  <si>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</si>
  <si>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</si>
  <si>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</si>
  <si>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</si>
  <si>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</si>
  <si>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</si>
  <si>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</si>
  <si>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</si>
  <si>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</si>
  <si>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</si>
  <si>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</si>
  <si>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</si>
  <si>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</si>
  <si>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</si>
  <si>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</si>
  <si>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</si>
  <si>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</si>
  <si>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</si>
  <si>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</si>
  <si>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</si>
  <si>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</si>
  <si>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</si>
  <si>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</si>
  <si>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</si>
  <si>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</si>
  <si>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</si>
  <si>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</si>
  <si>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</si>
  <si>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</si>
  <si>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</si>
  <si>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</si>
  <si>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</si>
  <si>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</si>
  <si>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</si>
  <si>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</si>
  <si>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</si>
  <si>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</si>
  <si>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</si>
  <si>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</si>
  <si>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</si>
  <si>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</si>
  <si>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</si>
  <si>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</si>
  <si>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</si>
  <si>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</si>
  <si>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</si>
  <si>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</si>
  <si>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</si>
  <si>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</si>
  <si>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</si>
  <si>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</si>
  <si>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</si>
  <si>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</si>
  <si>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</si>
  <si>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</si>
  <si>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</si>
  <si>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</si>
  <si>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</si>
  <si>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</si>
  <si>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</si>
  <si>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</si>
  <si>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</si>
  <si>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</si>
  <si>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</si>
  <si>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</si>
  <si>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</si>
  <si>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</si>
  <si>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</si>
  <si>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</si>
  <si>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</si>
  <si>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</si>
  <si>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</si>
  <si>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</si>
  <si>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</si>
  <si>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</si>
  <si>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</si>
  <si>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</si>
  <si>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</si>
  <si>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</si>
  <si>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</si>
  <si>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</si>
  <si>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</si>
  <si>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</si>
  <si>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</si>
  <si>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</si>
  <si>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</si>
  <si>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</si>
  <si>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</si>
  <si>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</si>
  <si>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</si>
  <si>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</si>
  <si>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</si>
  <si>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</si>
  <si>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</si>
  <si>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</si>
  <si>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</si>
  <si>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</si>
  <si>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</si>
  <si>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</si>
  <si>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</si>
  <si>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</si>
  <si>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</si>
  <si>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</si>
  <si>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</si>
  <si>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</si>
  <si>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</si>
  <si>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</si>
  <si>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</si>
  <si>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</si>
  <si>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</si>
  <si>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</si>
  <si>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</si>
  <si>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</si>
  <si>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</si>
  <si>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</si>
  <si>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</si>
  <si>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</si>
  <si>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</si>
  <si>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</si>
  <si>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</si>
  <si>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</si>
  <si>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</si>
  <si>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</si>
  <si>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</si>
  <si>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</si>
  <si>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</si>
  <si>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</si>
  <si>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</si>
  <si>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</si>
  <si>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</si>
  <si>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</si>
  <si>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</si>
  <si>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</si>
  <si>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</si>
  <si>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</si>
  <si>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</si>
  <si>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</si>
  <si>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</si>
  <si>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</si>
  <si>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</si>
  <si>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</si>
  <si>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</si>
  <si>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</si>
  <si>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</si>
  <si>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</si>
  <si>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</si>
  <si>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</si>
  <si>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</si>
  <si>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</si>
  <si>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</si>
  <si>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</si>
  <si>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</si>
  <si>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</si>
  <si>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</si>
  <si>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</si>
  <si>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</si>
  <si>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</si>
  <si>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</si>
  <si>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</si>
  <si>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</si>
  <si>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</si>
  <si>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</si>
  <si>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</si>
  <si>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</si>
  <si>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</si>
  <si>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</si>
  <si>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</si>
  <si>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</si>
  <si>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</si>
  <si>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</si>
  <si>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</si>
  <si>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</si>
  <si>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</si>
  <si>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</si>
  <si>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</si>
  <si>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</si>
  <si>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</si>
  <si>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</si>
  <si>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</si>
  <si>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</si>
  <si>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</si>
  <si>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</si>
  <si>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</si>
  <si>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</si>
  <si>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</si>
  <si>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</si>
  <si>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</si>
  <si>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</si>
  <si>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</si>
  <si>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</si>
  <si>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</si>
  <si>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</si>
  <si>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</si>
  <si>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</si>
  <si>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</si>
  <si>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</si>
  <si>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</si>
  <si>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</si>
  <si>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</si>
  <si>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</si>
  <si>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</si>
  <si>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</si>
  <si>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</si>
  <si>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</si>
  <si>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</si>
  <si>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</si>
  <si>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</si>
  <si>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</si>
  <si>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</si>
  <si>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</si>
  <si>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</si>
  <si>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</si>
  <si>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</si>
  <si>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</si>
  <si>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</si>
  <si>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</si>
  <si>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</si>
  <si>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</si>
  <si>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</si>
  <si>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</si>
  <si>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</si>
  <si>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</si>
  <si>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</si>
  <si>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</si>
  <si>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</si>
  <si>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</si>
  <si>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</si>
  <si>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</si>
  <si>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</si>
  <si>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</si>
  <si>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</si>
  <si>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</si>
  <si>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</si>
  <si>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</si>
  <si>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</si>
  <si>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</si>
  <si>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</si>
  <si>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</si>
  <si>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</si>
  <si>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</si>
  <si>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</si>
  <si>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</si>
  <si>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</si>
  <si>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</si>
  <si>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</si>
  <si>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</si>
  <si>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</si>
  <si>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</si>
  <si>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</si>
  <si>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</si>
  <si>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</si>
  <si>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</si>
  <si>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</si>
  <si>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</si>
  <si>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</si>
  <si>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</si>
  <si>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</si>
  <si>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</si>
  <si>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</si>
  <si>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</si>
  <si>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</si>
  <si>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</si>
  <si>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</si>
  <si>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</si>
  <si>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</si>
  <si>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</si>
  <si>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</si>
  <si>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</si>
  <si>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</si>
  <si>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</si>
  <si>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</si>
  <si>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</si>
  <si>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</si>
  <si>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</si>
  <si>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</si>
  <si>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</si>
  <si>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</si>
  <si>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</si>
  <si>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</si>
  <si>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</si>
  <si>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</si>
  <si>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</si>
  <si>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</si>
  <si>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</si>
  <si>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</si>
  <si>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</si>
  <si>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</si>
  <si>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</si>
  <si>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</si>
  <si>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</si>
  <si>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</si>
  <si>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</si>
  <si>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</si>
  <si>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</si>
  <si>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</si>
  <si>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</si>
  <si>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</si>
  <si>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</si>
  <si>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</si>
  <si>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</si>
  <si>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</si>
  <si>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</si>
  <si>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</si>
  <si>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</si>
  <si>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</si>
  <si>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</si>
  <si>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</si>
  <si>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</si>
  <si>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</si>
  <si>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</si>
  <si>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</si>
  <si>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</si>
  <si>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</si>
  <si>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</si>
  <si>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</si>
  <si>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</si>
  <si>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</si>
  <si>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</si>
  <si>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</si>
  <si>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</si>
  <si>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</si>
  <si>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</si>
  <si>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</si>
  <si>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</si>
  <si>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</si>
  <si>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</si>
  <si>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</si>
  <si>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</si>
  <si>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</si>
  <si>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</si>
  <si>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</si>
  <si>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</si>
  <si>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</si>
  <si>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</si>
  <si>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</si>
  <si>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</si>
  <si>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</si>
  <si>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</si>
  <si>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</si>
  <si>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</si>
  <si>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</si>
  <si>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</si>
  <si>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</si>
  <si>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</si>
  <si>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</si>
  <si>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</si>
  <si>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</si>
  <si>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</si>
  <si>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</si>
  <si>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</si>
  <si>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</si>
  <si>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</si>
  <si>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</si>
  <si>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</si>
  <si>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</si>
  <si>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</si>
  <si>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</si>
  <si>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</si>
  <si>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</si>
  <si>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</si>
  <si>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</si>
  <si>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</si>
  <si>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</si>
  <si>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</si>
  <si>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</si>
  <si>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</si>
  <si>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</si>
  <si>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</si>
  <si>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</si>
  <si>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</si>
  <si>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</si>
  <si>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</si>
  <si>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</si>
  <si>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</si>
  <si>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</si>
  <si>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</si>
  <si>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</si>
  <si>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</si>
  <si>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</si>
  <si>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</si>
  <si>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</si>
  <si>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</si>
  <si>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</si>
  <si>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</si>
  <si>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</si>
  <si>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</si>
  <si>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</si>
  <si>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</si>
  <si>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</si>
  <si>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</si>
  <si>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</si>
  <si>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</si>
  <si>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</si>
  <si>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</si>
  <si>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</si>
  <si>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</si>
  <si>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</si>
  <si>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</si>
  <si>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</si>
  <si>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</si>
  <si>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</si>
  <si>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</si>
  <si>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</si>
  <si>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</si>
  <si>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</si>
  <si>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</si>
  <si>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</si>
  <si>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</si>
  <si>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</si>
  <si>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</si>
  <si>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</si>
  <si>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</si>
  <si>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</si>
  <si>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</si>
  <si>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</si>
  <si>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</si>
  <si>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</si>
  <si>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</si>
  <si>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</si>
  <si>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</si>
  <si>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</si>
  <si>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</si>
  <si>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</si>
  <si>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</si>
  <si>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</si>
  <si>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</si>
  <si>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</si>
  <si>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</si>
  <si>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</si>
  <si>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</si>
  <si>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</si>
  <si>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</si>
  <si>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</si>
  <si>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</si>
  <si>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</si>
  <si>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</si>
  <si>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</si>
  <si>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</si>
  <si>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</si>
  <si>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</si>
  <si>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</si>
  <si>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</si>
  <si>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</si>
  <si>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</si>
  <si>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</si>
  <si>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</si>
  <si>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</si>
  <si>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</si>
  <si>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</si>
  <si>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</si>
  <si>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</si>
  <si>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</si>
  <si>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</si>
  <si>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</si>
  <si>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</si>
  <si>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</si>
  <si>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</si>
  <si>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</si>
  <si>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</si>
  <si>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</si>
  <si>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</si>
  <si>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</si>
  <si>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</si>
  <si>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</si>
  <si>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</si>
  <si>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</si>
  <si>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</si>
  <si>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</si>
  <si>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</si>
  <si>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</si>
  <si>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</si>
  <si>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</si>
  <si>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</si>
  <si>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</si>
  <si>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</si>
  <si>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</si>
  <si>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</si>
  <si>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</si>
  <si>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</si>
  <si>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</si>
  <si>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</si>
  <si>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</si>
  <si>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</si>
  <si>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</si>
  <si>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</si>
  <si>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</si>
  <si>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</si>
  <si>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</si>
  <si>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</si>
  <si>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</si>
  <si>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</si>
  <si>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</si>
  <si>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</si>
  <si>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</si>
  <si>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</si>
  <si>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</si>
  <si>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</si>
  <si>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</si>
  <si>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</si>
  <si>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</si>
  <si>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</si>
  <si>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</si>
  <si>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</si>
  <si>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</si>
  <si>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</si>
  <si>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</si>
  <si>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</si>
  <si>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</si>
  <si>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</si>
  <si>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</si>
  <si>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</si>
  <si>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</si>
  <si>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</si>
  <si>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</si>
  <si>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</si>
  <si>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</si>
  <si>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</si>
  <si>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</si>
  <si>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</si>
  <si>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</si>
  <si>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</si>
  <si>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</si>
  <si>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</si>
  <si>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</si>
  <si>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</si>
  <si>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</si>
  <si>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</si>
  <si>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</si>
  <si>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</si>
  <si>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</si>
  <si>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</si>
  <si>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</si>
  <si>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</si>
  <si>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</si>
  <si>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</si>
  <si>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</si>
  <si>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</si>
  <si>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</si>
  <si>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</si>
  <si>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</si>
  <si>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</si>
  <si>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</si>
  <si>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</si>
  <si>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</si>
  <si>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</si>
  <si>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</si>
  <si>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</si>
  <si>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</si>
  <si>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</si>
  <si>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</si>
  <si>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</si>
  <si>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</si>
  <si>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</si>
  <si>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</si>
  <si>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</si>
  <si>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</si>
  <si>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</si>
  <si>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</si>
  <si>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</si>
  <si>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</si>
  <si>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</si>
  <si>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</si>
  <si>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</si>
  <si>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</si>
  <si>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</si>
  <si>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</si>
  <si>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</si>
  <si>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</si>
  <si>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</si>
  <si>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</si>
  <si>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</si>
  <si>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</si>
  <si>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</si>
  <si>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</si>
  <si>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</si>
  <si>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</si>
  <si>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</si>
  <si>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</si>
  <si>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</si>
  <si>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</si>
  <si>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</si>
  <si>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</si>
  <si>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</si>
  <si>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</si>
  <si>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</si>
  <si>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</si>
  <si>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</si>
  <si>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</si>
  <si>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</si>
  <si>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</si>
  <si>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</si>
  <si>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</si>
  <si>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</si>
  <si>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</si>
  <si>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</si>
  <si>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</si>
  <si>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</si>
  <si>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</si>
  <si>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</si>
  <si>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</si>
  <si>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</si>
  <si>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</si>
  <si>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</si>
  <si>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</si>
  <si>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</si>
  <si>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</si>
  <si>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</si>
  <si>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</si>
  <si>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</si>
  <si>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</si>
  <si>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</si>
  <si>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</si>
  <si>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</si>
  <si>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</si>
  <si>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</si>
  <si>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</si>
  <si>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</si>
  <si>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</si>
  <si>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</si>
  <si>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</si>
  <si>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</si>
  <si>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</si>
  <si>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</si>
  <si>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</si>
  <si>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</si>
  <si>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</si>
  <si>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</si>
  <si>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</si>
  <si>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</si>
  <si>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</si>
  <si>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</si>
  <si>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</si>
  <si>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</si>
  <si>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</si>
  <si>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</si>
  <si>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</si>
  <si>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</si>
  <si>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</si>
  <si>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</si>
  <si>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</si>
  <si>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</si>
  <si>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</si>
  <si>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</si>
  <si>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</si>
  <si>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</si>
  <si>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</si>
  <si>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</si>
  <si>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</si>
  <si>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</si>
  <si>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</si>
  <si>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</si>
  <si>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</si>
  <si>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</si>
  <si>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</si>
  <si>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</si>
  <si>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</si>
  <si>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</si>
  <si>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</si>
  <si>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</si>
  <si>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</si>
  <si>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</si>
  <si>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</si>
  <si>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</si>
  <si>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</si>
  <si>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</si>
  <si>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</si>
  <si>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</si>
  <si>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</si>
  <si>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</si>
  <si>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</si>
  <si>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</si>
  <si>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</si>
  <si>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</si>
  <si>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</si>
  <si>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</si>
  <si>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</si>
  <si>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</si>
  <si>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</si>
  <si>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</si>
  <si>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</si>
  <si>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</si>
  <si>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</si>
  <si>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</si>
  <si>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</si>
  <si>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</si>
  <si>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</si>
  <si>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</si>
  <si>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</si>
  <si>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</si>
  <si>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</si>
  <si>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</si>
  <si>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</si>
  <si>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</si>
  <si>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</si>
  <si>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</si>
  <si>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</si>
  <si>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</si>
  <si>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</si>
  <si>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</si>
  <si>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</si>
  <si>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</si>
  <si>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</si>
  <si>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</si>
  <si>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</si>
  <si>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</si>
  <si>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</si>
  <si>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</si>
  <si>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</si>
  <si>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</si>
  <si>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</si>
  <si>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</si>
  <si>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</si>
  <si>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</si>
  <si>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</si>
  <si>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</si>
  <si>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</si>
  <si>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</si>
  <si>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</si>
  <si>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</si>
  <si>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</si>
  <si>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</si>
  <si>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</si>
  <si>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</si>
  <si>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</si>
  <si>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</si>
  <si>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</si>
  <si>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</si>
  <si>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</si>
  <si>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</si>
  <si>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</si>
  <si>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</si>
  <si>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</si>
  <si>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</si>
  <si>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</si>
  <si>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</si>
  <si>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</si>
  <si>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</si>
  <si>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</si>
  <si>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</si>
  <si>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</si>
  <si>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</si>
  <si>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</si>
  <si>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</si>
  <si>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</si>
  <si>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</si>
  <si>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</si>
  <si>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</si>
  <si>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</si>
  <si>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</si>
  <si>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</si>
  <si>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</si>
  <si>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</si>
  <si>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</si>
  <si>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</si>
  <si>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</si>
  <si>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</si>
  <si>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</si>
  <si>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</si>
  <si>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</si>
  <si>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</si>
  <si>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</si>
  <si>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</si>
  <si>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</si>
  <si>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</si>
  <si>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</si>
  <si>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</si>
  <si>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</si>
  <si>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</si>
  <si>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</si>
  <si>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</si>
  <si>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</si>
  <si>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</si>
  <si>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</si>
  <si>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</si>
  <si>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</si>
  <si>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</si>
  <si>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</si>
  <si>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</si>
  <si>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</si>
  <si>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</si>
  <si>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</si>
  <si>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</si>
  <si>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</si>
  <si>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</si>
  <si>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</si>
  <si>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</si>
  <si>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</si>
  <si>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</si>
  <si>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</si>
  <si>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</si>
  <si>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</si>
  <si>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</si>
  <si>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</si>
  <si>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</si>
  <si>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</si>
  <si>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</si>
  <si>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</si>
  <si>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</si>
  <si>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</si>
  <si>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</si>
  <si>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</si>
  <si>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</si>
  <si>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</si>
  <si>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</si>
  <si>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</si>
  <si>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</si>
  <si>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</si>
  <si>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</si>
  <si>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</si>
  <si>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</si>
  <si>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</si>
  <si>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</si>
  <si>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</si>
  <si>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</si>
  <si>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</si>
  <si>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</si>
  <si>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</si>
  <si>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</si>
  <si>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</si>
  <si>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</si>
  <si>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</si>
  <si>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</si>
  <si>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</si>
  <si>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</si>
  <si>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</si>
  <si>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</si>
  <si>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</si>
  <si>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</si>
  <si>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</si>
  <si>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</si>
  <si>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</si>
  <si>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</si>
  <si>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</si>
  <si>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</si>
  <si>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</si>
  <si>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</si>
  <si>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</si>
  <si>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</si>
  <si>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</si>
  <si>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</si>
  <si>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</si>
  <si>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</si>
  <si>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</si>
  <si>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</si>
  <si>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</si>
  <si>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</si>
  <si>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</si>
  <si>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</si>
  <si>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</si>
  <si>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</si>
  <si>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</si>
  <si>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</si>
  <si>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</si>
  <si>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</si>
  <si>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</si>
  <si>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</si>
  <si>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</si>
  <si>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</si>
  <si>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</si>
  <si>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</si>
  <si>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</si>
  <si>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</si>
  <si>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</si>
  <si>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</si>
  <si>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</si>
  <si>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</si>
  <si>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</si>
  <si>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</si>
  <si>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</si>
  <si>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</si>
  <si>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</si>
  <si>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</si>
  <si>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</si>
  <si>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</si>
  <si>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</si>
  <si>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</si>
  <si>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</si>
  <si>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</si>
  <si>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</si>
  <si>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</si>
  <si>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</si>
  <si>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</si>
  <si>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</si>
  <si>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</si>
  <si>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</si>
  <si>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</si>
  <si>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</si>
  <si>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</si>
  <si>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</si>
  <si>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</si>
  <si>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</si>
  <si>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</si>
  <si>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</si>
  <si>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</si>
  <si>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</si>
  <si>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</si>
  <si>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</si>
  <si>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</si>
  <si>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</si>
  <si>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</si>
  <si>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</si>
  <si>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</si>
  <si>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</si>
  <si>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</si>
  <si>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</si>
  <si>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</si>
  <si>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</si>
  <si>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</si>
  <si>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</si>
  <si>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</si>
  <si>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</si>
  <si>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</si>
  <si>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</si>
  <si>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</si>
  <si>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</si>
  <si>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</si>
  <si>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</si>
  <si>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</si>
  <si>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</si>
  <si>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</si>
  <si>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</si>
  <si>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</si>
  <si>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</si>
  <si>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</si>
  <si>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</si>
  <si>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</si>
  <si>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</si>
  <si>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</si>
  <si>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</si>
  <si>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</si>
  <si>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</si>
  <si>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</si>
  <si>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</si>
  <si>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</si>
  <si>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</si>
  <si>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</si>
  <si>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</si>
  <si>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</si>
  <si>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</si>
  <si>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</si>
  <si>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</si>
  <si>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</si>
  <si>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</si>
  <si>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</si>
  <si>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</si>
  <si>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</si>
  <si>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</si>
  <si>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</si>
  <si>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</si>
  <si>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</si>
  <si>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</si>
  <si>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</si>
  <si>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</si>
  <si>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</si>
  <si>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</si>
  <si>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</si>
  <si>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</si>
  <si>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</si>
  <si>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</si>
  <si>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</si>
  <si>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</si>
  <si>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</si>
  <si>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</si>
  <si>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</si>
  <si>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</si>
  <si>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</si>
  <si>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</si>
  <si>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</si>
  <si>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</si>
  <si>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</si>
  <si>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</si>
  <si>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</si>
  <si>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</si>
  <si>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</si>
  <si>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</si>
  <si>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</si>
  <si>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</si>
  <si>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</si>
  <si>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</si>
  <si>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</si>
  <si>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</si>
  <si>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</si>
  <si>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</si>
  <si>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</si>
  <si>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</si>
  <si>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</si>
  <si>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</si>
  <si>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</si>
  <si>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</si>
  <si>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</si>
  <si>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</si>
  <si>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</si>
  <si>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</si>
  <si>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</si>
  <si>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</si>
  <si>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</si>
  <si>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</si>
  <si>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</si>
  <si>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</si>
  <si>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</si>
  <si>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</si>
  <si>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</si>
  <si>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</si>
  <si>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</si>
  <si>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</si>
  <si>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</si>
  <si>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</si>
  <si>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</si>
  <si>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</si>
  <si>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</si>
  <si>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</si>
  <si>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</si>
  <si>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</si>
  <si>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</si>
  <si>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</si>
  <si>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</si>
  <si>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</si>
  <si>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</si>
  <si>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</si>
  <si>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</si>
  <si>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</si>
  <si>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</si>
  <si>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</si>
  <si>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</si>
  <si>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</si>
  <si>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</si>
  <si>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</si>
  <si>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</si>
  <si>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</si>
  <si>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</si>
  <si>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</si>
  <si>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</si>
  <si>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</si>
  <si>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</si>
  <si>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</si>
  <si>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</si>
  <si>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</si>
  <si>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</si>
  <si>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</si>
  <si>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</si>
  <si>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</si>
  <si>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</si>
  <si>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</si>
  <si>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</si>
  <si>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</si>
  <si>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</si>
  <si>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</si>
  <si>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</si>
  <si>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</si>
  <si>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</si>
  <si>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</si>
  <si>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</si>
  <si>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</si>
  <si>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</si>
  <si>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</si>
  <si>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</si>
  <si>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</si>
  <si>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</si>
  <si>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</si>
  <si>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</si>
  <si>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</si>
  <si>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</si>
  <si>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</si>
  <si>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</si>
  <si>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</si>
  <si>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</si>
  <si>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</si>
  <si>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</si>
  <si>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</si>
  <si>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</si>
  <si>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</si>
  <si>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</si>
  <si>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</si>
  <si>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</si>
  <si>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</si>
  <si>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</si>
  <si>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</si>
  <si>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</si>
  <si>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</si>
  <si>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</si>
  <si>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</si>
  <si>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</si>
  <si>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</si>
  <si>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</si>
  <si>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</si>
  <si>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</si>
  <si>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</si>
  <si>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</si>
  <si>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</si>
  <si>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</si>
  <si>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</si>
  <si>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</si>
  <si>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</si>
  <si>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</si>
  <si>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</si>
  <si>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</si>
  <si>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</si>
  <si>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</si>
  <si>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</si>
  <si>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</si>
  <si>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</si>
  <si>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</si>
  <si>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</si>
  <si>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</si>
  <si>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</si>
  <si>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</si>
  <si>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</si>
  <si>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</si>
  <si>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</si>
  <si>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</si>
  <si>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</si>
  <si>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</si>
  <si>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</si>
  <si>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</si>
  <si>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</si>
  <si>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</si>
  <si>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</si>
  <si>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</si>
  <si>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</si>
  <si>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</si>
  <si>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</si>
  <si>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</si>
  <si>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</si>
  <si>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</si>
  <si>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</si>
  <si>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</si>
  <si>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</si>
  <si>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</si>
  <si>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</si>
  <si>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</si>
  <si>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</si>
  <si>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</si>
  <si>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</si>
  <si>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</si>
  <si>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</si>
  <si>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</si>
  <si>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</si>
  <si>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</si>
  <si>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</si>
  <si>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</si>
  <si>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</si>
  <si>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</si>
  <si>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</si>
  <si>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</si>
  <si>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</si>
  <si>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</si>
  <si>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</si>
  <si>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</si>
  <si>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</si>
  <si>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</si>
  <si>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</si>
  <si>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</si>
  <si>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</si>
  <si>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</si>
  <si>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</si>
  <si>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</si>
  <si>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</si>
  <si>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</si>
  <si>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</si>
  <si>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</si>
  <si>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</si>
  <si>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</si>
  <si>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</si>
  <si>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</si>
  <si>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</si>
  <si>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</si>
  <si>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</si>
  <si>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</si>
  <si>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</si>
  <si>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</si>
  <si>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</si>
  <si>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</si>
  <si>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</si>
  <si>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</si>
  <si>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</si>
  <si>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</si>
  <si>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</si>
  <si>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</si>
  <si>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</si>
  <si>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</si>
  <si>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</si>
  <si>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</si>
  <si>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</si>
  <si>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</si>
  <si>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</si>
  <si>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</si>
  <si>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</si>
  <si>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</si>
  <si>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</si>
  <si>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</si>
  <si>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</si>
  <si>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</si>
  <si>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</si>
  <si>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</si>
  <si>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</si>
  <si>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</si>
  <si>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</si>
  <si>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</si>
  <si>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</si>
  <si>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</si>
  <si>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</si>
  <si>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</si>
  <si>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</si>
  <si>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</si>
  <si>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</si>
  <si>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</si>
  <si>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</si>
  <si>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</si>
  <si>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</si>
  <si>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</si>
  <si>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</si>
  <si>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</si>
  <si>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</si>
  <si>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</si>
  <si>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</si>
  <si>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</si>
  <si>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</si>
  <si>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</si>
  <si>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</si>
  <si>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</si>
  <si>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</si>
  <si>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</si>
  <si>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</si>
  <si>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</si>
  <si>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</si>
  <si>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</si>
  <si>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</si>
  <si>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</si>
  <si>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</si>
  <si>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</si>
  <si>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</si>
  <si>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</si>
  <si>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</si>
  <si>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</si>
  <si>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</si>
  <si>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</si>
  <si>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</si>
  <si>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</si>
  <si>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</si>
  <si>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</si>
  <si>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</si>
  <si>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</si>
  <si>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</si>
  <si>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</si>
  <si>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</si>
  <si>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</si>
  <si>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</si>
  <si>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</si>
  <si>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</si>
  <si>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</si>
  <si>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</si>
  <si>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</si>
  <si>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</si>
  <si>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</si>
  <si>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</si>
  <si>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</si>
  <si>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</si>
  <si>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</si>
  <si>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</si>
  <si>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</si>
  <si>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</si>
  <si>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</si>
  <si>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</si>
  <si>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</si>
  <si>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</si>
  <si>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</si>
  <si>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</si>
  <si>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</si>
  <si>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</si>
  <si>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</si>
  <si>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</si>
  <si>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</si>
  <si>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</si>
  <si>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</si>
  <si>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</si>
  <si>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</si>
  <si>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</si>
  <si>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</si>
  <si>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</si>
  <si>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</si>
  <si>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</si>
  <si>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</si>
  <si>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</si>
  <si>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</si>
  <si>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</si>
  <si>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</si>
  <si>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</si>
  <si>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</si>
  <si>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</si>
  <si>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</si>
  <si>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</si>
  <si>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</si>
  <si>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</si>
  <si>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</si>
  <si>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</si>
  <si>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</si>
  <si>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</si>
  <si>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</si>
  <si>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</si>
  <si>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</si>
  <si>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</si>
  <si>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</si>
  <si>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</si>
  <si>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</si>
  <si>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</si>
  <si>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</si>
  <si>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</si>
  <si>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</si>
  <si>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</si>
  <si>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</si>
  <si>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</si>
  <si>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</si>
  <si>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</si>
  <si>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</si>
  <si>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</si>
  <si>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</si>
  <si>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</si>
  <si>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</si>
  <si>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</si>
  <si>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</si>
  <si>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</si>
  <si>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</si>
  <si>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</si>
  <si>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</si>
  <si>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</si>
  <si>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</si>
  <si>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</si>
  <si>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</si>
  <si>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</si>
  <si>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</si>
  <si>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</si>
  <si>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</si>
  <si>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</si>
  <si>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</si>
  <si>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</si>
  <si>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</si>
  <si>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</si>
  <si>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</si>
  <si>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</si>
  <si>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</si>
  <si>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</si>
  <si>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</si>
  <si>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</si>
  <si>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</si>
  <si>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</si>
  <si>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</si>
  <si>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</si>
  <si>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</si>
  <si>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</si>
  <si>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</si>
  <si>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</si>
  <si>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</si>
  <si>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</si>
  <si>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</si>
  <si>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</si>
  <si>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</si>
  <si>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</si>
  <si>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</si>
  <si>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</si>
  <si>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</si>
  <si>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</si>
  <si>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</si>
  <si>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</si>
  <si>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</si>
  <si>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</si>
  <si>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</si>
  <si>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</si>
  <si>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</si>
  <si>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</si>
  <si>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</si>
  <si>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</si>
  <si>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</si>
  <si>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</si>
  <si>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</si>
  <si>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</si>
  <si>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</si>
  <si>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</si>
  <si>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</si>
  <si>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</si>
  <si>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</si>
  <si>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</si>
  <si>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</si>
  <si>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</si>
  <si>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</si>
  <si>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</si>
  <si>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</si>
  <si>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</si>
  <si>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</si>
  <si>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</si>
  <si>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</si>
  <si>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</si>
  <si>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</si>
  <si>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</si>
  <si>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</si>
  <si>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</si>
  <si>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</si>
  <si>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</si>
  <si>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</si>
  <si>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</si>
  <si>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</si>
  <si>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</si>
  <si>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</si>
  <si>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</si>
  <si>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</si>
  <si>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</si>
  <si>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</si>
  <si>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</si>
  <si>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</si>
  <si>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</si>
  <si>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</si>
  <si>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</si>
  <si>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</si>
  <si>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</si>
  <si>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</si>
  <si>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</si>
  <si>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</si>
  <si>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</si>
  <si>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</si>
  <si>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</si>
  <si>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</si>
  <si>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</si>
  <si>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</si>
  <si>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</si>
  <si>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</si>
  <si>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</si>
  <si>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</si>
  <si>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</si>
  <si>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</si>
  <si>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</si>
  <si>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</si>
  <si>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</si>
  <si>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</si>
  <si>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</si>
  <si>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</si>
  <si>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</si>
  <si>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</si>
  <si>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</si>
  <si>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</si>
  <si>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</si>
  <si>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</si>
  <si>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</si>
  <si>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</si>
  <si>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</si>
  <si>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</si>
  <si>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</si>
  <si>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</si>
  <si>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</si>
  <si>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</si>
  <si>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</si>
  <si>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</si>
  <si>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</si>
  <si>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</si>
  <si>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</si>
  <si>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</si>
  <si>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</si>
  <si>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</si>
  <si>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</si>
  <si>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</si>
  <si>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</si>
  <si>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</si>
  <si>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</si>
  <si>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</si>
  <si>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</si>
  <si>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</si>
  <si>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</si>
  <si>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</si>
  <si>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</si>
  <si>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</si>
  <si>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</si>
  <si>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</si>
  <si>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</si>
  <si>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</si>
  <si>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</si>
  <si>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</si>
  <si>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</si>
  <si>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</si>
  <si>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</si>
  <si>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</si>
  <si>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</si>
  <si>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</si>
  <si>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</si>
  <si>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</si>
  <si>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</si>
  <si>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</si>
  <si>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</si>
  <si>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</si>
  <si>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</si>
  <si>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</si>
  <si>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</si>
  <si>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</si>
  <si>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</si>
  <si>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</si>
  <si>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</si>
  <si>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</si>
  <si>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</si>
  <si>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</si>
  <si>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</si>
  <si>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</si>
  <si>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</si>
  <si>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</si>
  <si>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</si>
  <si>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</si>
  <si>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</si>
  <si>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</si>
  <si>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</si>
  <si>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</si>
  <si>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</si>
  <si>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</si>
  <si>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</si>
  <si>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</si>
  <si>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</si>
  <si>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</si>
  <si>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</si>
  <si>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</si>
  <si>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</si>
  <si>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</si>
  <si>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</si>
  <si>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</si>
  <si>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</si>
  <si>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</si>
  <si>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</si>
  <si>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</si>
  <si>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</si>
  <si>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</si>
  <si>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</si>
  <si>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</si>
  <si>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</si>
  <si>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</si>
  <si>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</si>
  <si>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</si>
  <si>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</si>
  <si>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</si>
  <si>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</si>
  <si>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</si>
  <si>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</si>
  <si>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</si>
  <si>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</si>
  <si>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</si>
  <si>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</si>
  <si>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</si>
  <si>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</si>
  <si>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</si>
  <si>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</si>
  <si>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</si>
  <si>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</si>
  <si>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</si>
  <si>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</si>
  <si>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</si>
  <si>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</si>
  <si>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</si>
  <si>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</si>
  <si>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</si>
  <si>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</si>
  <si>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</si>
  <si>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</si>
  <si>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</si>
  <si>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</si>
  <si>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</si>
  <si>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</si>
  <si>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</si>
  <si>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</si>
  <si>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</si>
  <si>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</si>
  <si>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</si>
  <si>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</si>
  <si>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</si>
  <si>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</si>
  <si>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</si>
  <si>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</si>
  <si>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</si>
  <si>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</si>
  <si>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</si>
  <si>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</si>
  <si>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</si>
  <si>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</si>
  <si>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</si>
  <si>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</si>
  <si>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</si>
  <si>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</si>
  <si>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</si>
  <si>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</si>
  <si>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</si>
  <si>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</si>
  <si>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</si>
  <si>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</si>
  <si>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</si>
  <si>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</si>
  <si>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</si>
  <si>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</si>
  <si>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</si>
  <si>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</si>
  <si>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</si>
  <si>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</si>
  <si>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</si>
  <si>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</si>
  <si>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</si>
  <si>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</si>
  <si>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</si>
  <si>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</si>
  <si>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</si>
  <si>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</si>
  <si>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</si>
  <si>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</si>
  <si>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</si>
  <si>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</si>
  <si>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</si>
  <si>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</si>
  <si>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</si>
  <si>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</si>
  <si>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</si>
  <si>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</si>
  <si>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</si>
  <si>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</si>
  <si>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</si>
  <si>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</si>
  <si>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</si>
  <si>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</si>
  <si>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</si>
  <si>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</si>
  <si>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</si>
  <si>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</si>
  <si>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</si>
  <si>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</si>
  <si>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</si>
  <si>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</si>
  <si>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</si>
  <si>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</si>
  <si>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</si>
  <si>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</si>
  <si>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</si>
  <si>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</si>
  <si>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</si>
  <si>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</si>
  <si>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</si>
  <si>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</si>
  <si>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</si>
  <si>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</si>
  <si>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</si>
  <si>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</si>
  <si>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</si>
  <si>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</si>
  <si>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</si>
  <si>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</si>
  <si>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</si>
  <si>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</si>
  <si>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</si>
  <si>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</si>
  <si>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</si>
  <si>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</si>
  <si>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</si>
  <si>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</si>
  <si>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</si>
  <si>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</si>
  <si>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</si>
  <si>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</si>
  <si>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</si>
  <si>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</si>
  <si>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</si>
  <si>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</si>
  <si>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</si>
  <si>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</si>
  <si>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</si>
  <si>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</si>
  <si>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</si>
  <si>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</si>
  <si>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</si>
  <si>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</si>
  <si>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</si>
  <si>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</si>
  <si>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</si>
  <si>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</si>
  <si>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</si>
  <si>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</si>
  <si>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</si>
  <si>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</si>
  <si>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</si>
  <si>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</si>
  <si>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</si>
  <si>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</si>
  <si>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</si>
  <si>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</si>
  <si>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</si>
  <si>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</si>
  <si>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</si>
  <si>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</si>
  <si>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</si>
  <si>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</si>
  <si>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</si>
  <si>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</si>
  <si>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</si>
  <si>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</si>
  <si>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</si>
  <si>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</si>
  <si>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</si>
  <si>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</si>
  <si>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</si>
  <si>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</si>
  <si>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</si>
  <si>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</si>
  <si>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</si>
  <si>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</si>
  <si>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</si>
  <si>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</si>
  <si>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</si>
  <si>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</si>
  <si>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</si>
  <si>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</si>
  <si>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</si>
  <si>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</si>
  <si>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</si>
  <si>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</si>
  <si>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</si>
  <si>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</si>
  <si>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</si>
  <si>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</si>
  <si>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</si>
  <si>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</si>
  <si>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</si>
  <si>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</si>
  <si>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</si>
  <si>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</si>
  <si>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</si>
  <si>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</si>
  <si>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</si>
  <si>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</si>
  <si>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</si>
  <si>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</si>
  <si>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</si>
  <si>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</si>
  <si>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</si>
  <si>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</si>
  <si>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</si>
  <si>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</si>
  <si>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</si>
  <si>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</si>
  <si>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</si>
  <si>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</si>
  <si>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</si>
  <si>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</si>
  <si>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</si>
  <si>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</si>
  <si>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</si>
  <si>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</si>
  <si>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</si>
  <si>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</si>
  <si>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</si>
  <si>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</si>
  <si>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</si>
  <si>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</si>
  <si>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</si>
  <si>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</si>
  <si>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</si>
  <si>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</si>
  <si>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</si>
  <si>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</si>
  <si>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</si>
  <si>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</si>
  <si>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</si>
  <si>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</si>
  <si>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</si>
  <si>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</si>
  <si>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</si>
  <si>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</si>
  <si>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</si>
  <si>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</si>
  <si>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</si>
  <si>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</si>
  <si>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</si>
  <si>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</si>
  <si>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</si>
  <si>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</si>
  <si>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</si>
  <si>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</si>
  <si>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</si>
  <si>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</si>
  <si>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</si>
  <si>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</si>
  <si>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</si>
  <si>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</si>
  <si>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</si>
  <si>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</si>
  <si>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</si>
  <si>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</si>
  <si>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</si>
  <si>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</si>
  <si>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</si>
  <si>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</si>
  <si>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</si>
  <si>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</si>
  <si>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</si>
  <si>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</si>
  <si>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</si>
  <si>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</si>
  <si>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</si>
  <si>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</si>
  <si>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</si>
  <si>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</si>
  <si>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</si>
  <si>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</si>
  <si>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</si>
  <si>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</si>
  <si>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</si>
  <si>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</si>
  <si>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</si>
  <si>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</si>
  <si>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</si>
  <si>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</si>
  <si>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</si>
  <si>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</si>
  <si>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</si>
  <si>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</si>
  <si>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</si>
  <si>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</si>
  <si>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</si>
  <si>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</si>
  <si>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</si>
  <si>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</si>
  <si>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</si>
  <si>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</si>
  <si>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</si>
  <si>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</si>
  <si>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</si>
  <si>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</si>
  <si>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</si>
  <si>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</si>
  <si>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</si>
  <si>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</si>
  <si>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</si>
  <si>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</si>
  <si>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</si>
  <si>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</si>
  <si>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</si>
  <si>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</si>
  <si>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</si>
  <si>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</si>
  <si>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</si>
  <si>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</si>
  <si>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</si>
  <si>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</si>
  <si>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</si>
  <si>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</si>
  <si>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</si>
  <si>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</si>
  <si>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</si>
  <si>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</si>
  <si>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</si>
  <si>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</si>
  <si>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</si>
  <si>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</si>
  <si>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</si>
  <si>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</si>
  <si>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</si>
  <si>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</si>
  <si>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</si>
  <si>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</si>
  <si>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</si>
  <si>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</si>
  <si>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</si>
  <si>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</si>
  <si>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</si>
  <si>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</si>
  <si>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</si>
  <si>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</si>
  <si>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</si>
  <si>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</si>
  <si>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</si>
  <si>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</si>
  <si>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</si>
  <si>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</si>
  <si>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</si>
  <si>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</si>
  <si>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</si>
  <si>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</si>
  <si>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</si>
  <si>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</si>
  <si>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</si>
  <si>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</si>
  <si>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</si>
  <si>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</si>
  <si>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</si>
  <si>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</si>
  <si>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</si>
  <si>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</si>
  <si>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</si>
  <si>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</si>
  <si>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</si>
  <si>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</si>
  <si>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</si>
  <si>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</si>
  <si>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</si>
  <si>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</si>
  <si>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</si>
  <si>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</si>
  <si>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</si>
  <si>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</si>
  <si>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</si>
  <si>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</si>
  <si>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</si>
  <si>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</si>
  <si>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</si>
  <si>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</si>
  <si>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</si>
  <si>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</si>
  <si>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</si>
  <si>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</si>
  <si>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</si>
  <si>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</si>
  <si>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</si>
  <si>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</si>
  <si>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</si>
  <si>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</si>
  <si>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</si>
  <si>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</si>
  <si>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</si>
  <si>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</si>
  <si>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</si>
  <si>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</si>
  <si>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</si>
  <si>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</si>
  <si>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</si>
  <si>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</si>
  <si>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</si>
  <si>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</si>
  <si>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</si>
  <si>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</si>
  <si>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</si>
  <si>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</si>
  <si>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</si>
  <si>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</si>
  <si>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</si>
  <si>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</si>
  <si>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</si>
  <si>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</si>
  <si>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</si>
  <si>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</si>
  <si>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</si>
  <si>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</si>
  <si>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</si>
  <si>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</si>
  <si>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</si>
  <si>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</si>
  <si>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</si>
  <si>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</si>
  <si>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</si>
  <si>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</si>
  <si>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</si>
  <si>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</si>
  <si>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</si>
  <si>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</si>
  <si>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</si>
  <si>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</si>
  <si>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</si>
  <si>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</si>
  <si>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</si>
  <si>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</si>
  <si>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</si>
  <si>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</si>
  <si>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</si>
  <si>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</si>
  <si>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</si>
  <si>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</si>
  <si>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</si>
  <si>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</si>
  <si>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</si>
  <si>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</si>
  <si>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</si>
  <si>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</si>
  <si>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</si>
  <si>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</si>
  <si>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</si>
  <si>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</si>
  <si>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</si>
  <si>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</si>
  <si>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</si>
  <si>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</si>
  <si>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</si>
  <si>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</si>
  <si>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</si>
  <si>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</si>
  <si>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</si>
  <si>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</si>
  <si>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</si>
  <si>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</si>
  <si>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</si>
  <si>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</si>
  <si>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</si>
  <si>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</si>
  <si>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</si>
  <si>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</si>
  <si>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</si>
  <si>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</si>
  <si>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</si>
  <si>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</si>
  <si>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</si>
  <si>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</si>
  <si>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</si>
  <si>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</si>
  <si>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</si>
  <si>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</si>
  <si>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</si>
  <si>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</si>
  <si>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</si>
  <si>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</si>
  <si>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</si>
  <si>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</si>
  <si>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</si>
  <si>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</si>
  <si>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</si>
  <si>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</si>
  <si>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</si>
  <si>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</si>
  <si>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</si>
  <si>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</si>
  <si>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</si>
  <si>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</si>
  <si>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</si>
  <si>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</si>
  <si>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</si>
  <si>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</si>
  <si>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</si>
  <si>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</si>
  <si>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</si>
  <si>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</si>
  <si>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</si>
  <si>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</si>
  <si>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</si>
  <si>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</si>
  <si>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</si>
  <si>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</si>
  <si>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</si>
  <si>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</si>
  <si>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</si>
  <si>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</si>
  <si>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</si>
  <si>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</si>
  <si>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</si>
  <si>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</si>
  <si>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</si>
  <si>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</si>
  <si>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</si>
  <si>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</si>
  <si>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</si>
  <si>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</si>
  <si>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</si>
  <si>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</si>
  <si>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</si>
  <si>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</si>
  <si>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</si>
  <si>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</si>
  <si>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</si>
  <si>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</si>
  <si>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</si>
  <si>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</si>
  <si>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</si>
  <si>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</si>
  <si>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</si>
  <si>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</si>
  <si>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</si>
  <si>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</si>
  <si>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</si>
  <si>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</si>
  <si>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</si>
  <si>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</si>
  <si>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</si>
  <si>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</si>
  <si>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</si>
  <si>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</si>
  <si>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</si>
  <si>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</si>
  <si>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</si>
  <si>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</si>
  <si>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</si>
  <si>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</si>
  <si>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</si>
  <si>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</si>
  <si>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</si>
  <si>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</si>
  <si>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</si>
  <si>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</si>
  <si>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</si>
  <si>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</si>
  <si>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</si>
  <si>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</si>
  <si>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</si>
  <si>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</si>
  <si>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</si>
  <si>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</si>
  <si>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</si>
  <si>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</si>
  <si>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</si>
  <si>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</si>
  <si>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</si>
  <si>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</si>
  <si>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</si>
  <si>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</si>
  <si>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</si>
  <si>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</si>
  <si>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</si>
  <si>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</si>
  <si>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</si>
  <si>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</si>
  <si>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</si>
  <si>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</si>
  <si>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</si>
  <si>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</si>
  <si>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</si>
  <si>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</si>
  <si>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</si>
  <si>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</si>
  <si>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</si>
  <si>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</si>
  <si>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</si>
  <si>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</si>
  <si>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</si>
  <si>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</si>
  <si>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</si>
  <si>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</si>
  <si>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</si>
  <si>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</si>
  <si>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</si>
  <si>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</si>
  <si>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</si>
  <si>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</si>
  <si>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</si>
  <si>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</si>
  <si>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</si>
  <si>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</si>
  <si>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</si>
  <si>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</si>
  <si>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</si>
  <si>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</si>
  <si>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</si>
  <si>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</si>
  <si>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</si>
  <si>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</si>
  <si>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</si>
  <si>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</si>
  <si>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</si>
  <si>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</si>
  <si>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</si>
  <si>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</si>
  <si>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</si>
  <si>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</si>
  <si>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</si>
  <si>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</si>
  <si>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</si>
  <si>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</si>
  <si>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</si>
  <si>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</si>
  <si>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</si>
  <si>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</si>
  <si>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</si>
  <si>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</si>
  <si>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</si>
  <si>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</si>
  <si>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</si>
  <si>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</si>
  <si>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</si>
  <si>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</si>
  <si>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</si>
  <si>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</si>
  <si>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</si>
  <si>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</si>
  <si>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</si>
  <si>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</si>
  <si>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</si>
  <si>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</si>
  <si>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</si>
  <si>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</si>
  <si>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</si>
  <si>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</si>
  <si>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</si>
  <si>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</si>
  <si>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</si>
  <si>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</si>
  <si>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</si>
  <si>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</si>
  <si>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</si>
  <si>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</si>
  <si>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</si>
  <si>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</si>
  <si>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</si>
  <si>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</si>
  <si>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</si>
  <si>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</si>
  <si>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</si>
  <si>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</si>
  <si>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</si>
  <si>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</si>
  <si>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</si>
  <si>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</si>
  <si>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</si>
  <si>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</si>
  <si>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</si>
  <si>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</si>
  <si>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</si>
  <si>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</si>
  <si>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</si>
  <si>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</si>
  <si>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</si>
  <si>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</si>
  <si>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</si>
  <si>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</si>
  <si>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</si>
  <si>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</si>
  <si>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</si>
  <si>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</si>
  <si>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</si>
  <si>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</si>
  <si>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</si>
  <si>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</si>
  <si>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</si>
  <si>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</si>
  <si>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</si>
  <si>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</si>
  <si>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</si>
  <si>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</si>
  <si>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</si>
  <si>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</si>
  <si>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</si>
  <si>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</si>
  <si>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</si>
  <si>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</si>
  <si>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</si>
  <si>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</si>
  <si>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</si>
  <si>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</si>
  <si>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</si>
  <si>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</si>
  <si>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</si>
  <si>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</si>
  <si>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</si>
  <si>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</si>
  <si>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</si>
  <si>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</si>
  <si>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</si>
  <si>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</si>
  <si>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</si>
  <si>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</si>
  <si>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</si>
  <si>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</si>
  <si>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</si>
  <si>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</si>
  <si>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</si>
  <si>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</si>
  <si>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</si>
  <si>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</si>
  <si>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</si>
  <si>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</si>
  <si>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</si>
  <si>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</si>
  <si>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</si>
  <si>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</si>
  <si>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</si>
  <si>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</si>
  <si>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</si>
  <si>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</si>
  <si>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</si>
  <si>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</si>
  <si>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</si>
  <si>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</si>
  <si>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</si>
  <si>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</si>
  <si>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</si>
  <si>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</si>
  <si>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</si>
  <si>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</si>
  <si>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</si>
  <si>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</si>
  <si>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</si>
  <si>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</si>
  <si>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</si>
  <si>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</si>
  <si>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</si>
  <si>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</si>
  <si>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</si>
  <si>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</si>
  <si>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</si>
  <si>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</si>
  <si>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</si>
  <si>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</si>
  <si>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</si>
  <si>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</si>
  <si>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</si>
  <si>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</si>
  <si>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</si>
  <si>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</si>
  <si>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</si>
  <si>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</si>
  <si>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</si>
  <si>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</si>
  <si>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</si>
  <si>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</si>
  <si>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</si>
  <si>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</si>
  <si>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</si>
  <si>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</si>
  <si>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</si>
  <si>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</si>
  <si>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</si>
  <si>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</si>
  <si>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</si>
  <si>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</si>
  <si>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</si>
  <si>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</si>
  <si>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</si>
  <si>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</si>
  <si>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</si>
  <si>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</si>
  <si>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</si>
  <si>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</si>
  <si>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</si>
  <si>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</si>
  <si>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</si>
  <si>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</si>
  <si>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</si>
  <si>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</si>
  <si>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</si>
  <si>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</si>
  <si>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</si>
  <si>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</si>
  <si>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</si>
  <si>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</si>
  <si>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</si>
  <si>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</si>
  <si>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</si>
  <si>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</si>
  <si>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</si>
  <si>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</si>
  <si>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</si>
  <si>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</si>
  <si>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</si>
  <si>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</si>
  <si>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</si>
  <si>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</si>
  <si>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</si>
  <si>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</si>
  <si>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</si>
  <si>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</si>
  <si>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</si>
  <si>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</si>
  <si>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</si>
  <si>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</si>
  <si>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</si>
  <si>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</si>
  <si>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</si>
  <si>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</si>
  <si>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</si>
  <si>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</si>
  <si>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</si>
  <si>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</si>
  <si>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</si>
  <si>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</si>
  <si>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</si>
  <si>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</si>
  <si>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</si>
  <si>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</si>
  <si>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</si>
  <si>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</si>
  <si>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</si>
  <si>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</si>
  <si>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</si>
  <si>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</si>
  <si>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</si>
  <si>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</si>
  <si>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</si>
  <si>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</si>
  <si>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</si>
  <si>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</si>
  <si>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</si>
  <si>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</si>
  <si>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</si>
  <si>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</si>
  <si>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</si>
  <si>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</si>
  <si>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</si>
  <si>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</si>
  <si>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</si>
  <si>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</si>
  <si>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</si>
  <si>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</si>
  <si>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</si>
  <si>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</si>
  <si>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</si>
  <si>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</si>
  <si>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</si>
  <si>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</si>
  <si>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</si>
  <si>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</si>
  <si>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</si>
  <si>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</si>
  <si>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</si>
  <si>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</si>
  <si>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</si>
  <si>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</si>
  <si>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</si>
  <si>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</si>
  <si>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</si>
  <si>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</si>
  <si>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</si>
  <si>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</si>
  <si>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</si>
  <si>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</si>
  <si>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</si>
  <si>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</si>
  <si>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</si>
  <si>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</si>
  <si>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</si>
  <si>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</si>
  <si>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</si>
  <si>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</si>
  <si>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</si>
  <si>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</si>
  <si>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</si>
  <si>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</si>
  <si>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</si>
  <si>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</si>
  <si>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</si>
  <si>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</si>
  <si>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</si>
  <si>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</si>
  <si>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</si>
  <si>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</si>
  <si>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</si>
  <si>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</si>
  <si>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</si>
  <si>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</si>
  <si>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</si>
  <si>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</si>
  <si>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</si>
  <si>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</si>
  <si>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</si>
  <si>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</si>
  <si>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</si>
  <si>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</si>
  <si>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</si>
  <si>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</si>
  <si>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</si>
  <si>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</si>
  <si>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</si>
  <si>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</si>
  <si>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</si>
  <si>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</si>
  <si>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</si>
  <si>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</si>
  <si>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</si>
  <si>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</si>
  <si>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</si>
  <si>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</si>
  <si>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</si>
  <si>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</si>
  <si>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</si>
  <si>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</si>
  <si>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</si>
  <si>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</si>
  <si>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</si>
  <si>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</si>
  <si>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</si>
  <si>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</si>
  <si>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</si>
  <si>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</si>
  <si>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</si>
  <si>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</si>
  <si>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</si>
  <si>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</si>
  <si>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</si>
  <si>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</si>
  <si>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</si>
  <si>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</si>
  <si>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</si>
  <si>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</si>
  <si>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</si>
  <si>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</si>
  <si>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</si>
  <si>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</si>
  <si>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</si>
  <si>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</si>
  <si>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</si>
  <si>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</si>
  <si>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</si>
  <si>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</si>
  <si>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</si>
  <si>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</si>
  <si>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</si>
  <si>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</si>
  <si>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</si>
  <si>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</si>
  <si>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</si>
  <si>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</si>
  <si>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</si>
  <si>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</si>
  <si>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</si>
  <si>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</si>
  <si>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</si>
  <si>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</si>
  <si>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</si>
  <si>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</si>
  <si>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</si>
  <si>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</si>
  <si>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</si>
  <si>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</si>
  <si>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</si>
  <si>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</si>
  <si>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</si>
  <si>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</si>
  <si>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</si>
  <si>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</si>
  <si>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</si>
  <si>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</si>
  <si>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</si>
  <si>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</si>
  <si>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</si>
  <si>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</si>
  <si>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</si>
  <si>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</si>
  <si>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</si>
  <si>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</si>
  <si>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</si>
  <si>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</si>
  <si>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</si>
  <si>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</si>
  <si>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</si>
  <si>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</si>
  <si>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</si>
  <si>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</si>
  <si>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</si>
  <si>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</si>
  <si>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</si>
  <si>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</si>
  <si>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</si>
  <si>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</si>
  <si>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</si>
  <si>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</si>
  <si>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</si>
  <si>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</si>
  <si>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</si>
  <si>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</si>
  <si>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</si>
  <si>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</si>
  <si>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</si>
  <si>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</si>
  <si>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</si>
  <si>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</si>
  <si>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</si>
  <si>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</si>
  <si>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</si>
  <si>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</si>
  <si>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</si>
  <si>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</si>
  <si>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</si>
  <si>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</si>
  <si>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</si>
  <si>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</si>
  <si>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</si>
  <si>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</si>
  <si>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</si>
  <si>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</si>
  <si>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</si>
  <si>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</si>
  <si>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</si>
  <si>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</si>
  <si>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</si>
  <si>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</si>
  <si>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</si>
  <si>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</si>
  <si>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</si>
  <si>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</si>
  <si>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</si>
  <si>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</si>
  <si>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</si>
  <si>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</si>
  <si>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</si>
  <si>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</si>
  <si>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</si>
  <si>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</si>
  <si>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</si>
  <si>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</si>
  <si>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</si>
  <si>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</si>
  <si>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</si>
  <si>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</si>
  <si>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</si>
  <si>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</si>
  <si>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</si>
  <si>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</si>
  <si>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</si>
  <si>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</si>
  <si>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</si>
  <si>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</si>
  <si>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</si>
  <si>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</si>
  <si>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</si>
  <si>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</si>
  <si>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</si>
  <si>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</si>
  <si>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</si>
  <si>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</si>
  <si>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</si>
  <si>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</si>
  <si>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</si>
  <si>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</si>
  <si>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</si>
  <si>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</si>
  <si>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</si>
  <si>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</si>
  <si>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</si>
  <si>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</si>
  <si>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</si>
  <si>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</si>
  <si>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</si>
  <si>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</si>
  <si>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</si>
  <si>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</si>
  <si>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</si>
  <si>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</si>
  <si>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</si>
  <si>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</si>
  <si>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</si>
  <si>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</si>
  <si>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</si>
  <si>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</si>
  <si>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</si>
  <si>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</si>
  <si>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</si>
  <si>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</si>
  <si>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</si>
  <si>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</si>
  <si>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</si>
  <si>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</si>
  <si>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</si>
  <si>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</si>
  <si>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</si>
  <si>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</si>
  <si>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</si>
  <si>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</si>
  <si>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</si>
  <si>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</si>
  <si>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</si>
  <si>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</si>
  <si>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</si>
  <si>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</si>
  <si>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</si>
  <si>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</si>
  <si>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</si>
  <si>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</si>
  <si>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</si>
  <si>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</si>
  <si>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</si>
  <si>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</si>
  <si>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</si>
  <si>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</si>
  <si>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</si>
  <si>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</si>
  <si>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</si>
  <si>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</si>
  <si>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</si>
  <si>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</si>
  <si>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</si>
  <si>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</si>
  <si>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</si>
  <si>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</si>
  <si>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</si>
  <si>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</si>
  <si>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</si>
  <si>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</si>
  <si>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</si>
  <si>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</si>
  <si>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</si>
  <si>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</si>
  <si>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</si>
  <si>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</si>
  <si>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</si>
  <si>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</si>
  <si>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</si>
  <si>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</si>
  <si>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</si>
  <si>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</si>
  <si>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</si>
  <si>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</si>
  <si>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</si>
  <si>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</si>
  <si>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</si>
  <si>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</si>
  <si>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</si>
  <si>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</si>
  <si>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</si>
  <si>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</si>
  <si>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</si>
  <si>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</si>
  <si>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</si>
  <si>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</si>
  <si>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</si>
  <si>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</si>
  <si>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</si>
  <si>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</si>
  <si>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</si>
  <si>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</si>
  <si>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</si>
  <si>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</si>
  <si>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</si>
  <si>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</si>
  <si>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</si>
  <si>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</si>
  <si>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</si>
  <si>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</si>
  <si>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</si>
  <si>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</si>
  <si>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</si>
  <si>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</si>
  <si>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</si>
  <si>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</si>
  <si>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</si>
  <si>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</si>
  <si>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</si>
  <si>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</si>
  <si>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</si>
  <si>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</si>
  <si>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</si>
  <si>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</si>
  <si>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</si>
  <si>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</si>
  <si>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</si>
  <si>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</si>
  <si>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</si>
  <si>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</si>
  <si>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</si>
  <si>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</si>
  <si>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</si>
  <si>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</si>
  <si>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</si>
  <si>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</si>
  <si>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</si>
  <si>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</si>
  <si>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</si>
  <si>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</si>
  <si>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</si>
  <si>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</si>
  <si>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</si>
  <si>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</si>
  <si>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</si>
  <si>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</si>
  <si>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</si>
  <si>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</si>
  <si>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</si>
  <si>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</si>
  <si>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</si>
  <si>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</si>
  <si>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</si>
  <si>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</si>
  <si>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</si>
  <si>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</si>
  <si>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</si>
  <si>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</si>
  <si>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</si>
  <si>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</si>
  <si>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</si>
  <si>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</si>
  <si>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</si>
  <si>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</si>
  <si>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</si>
  <si>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</si>
  <si>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</si>
  <si>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</si>
  <si>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</si>
  <si>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</si>
  <si>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</si>
  <si>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</si>
  <si>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</si>
  <si>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</si>
  <si>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</si>
  <si>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</si>
  <si>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</si>
  <si>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</si>
  <si>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</si>
  <si>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</si>
  <si>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</si>
  <si>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</si>
  <si>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</si>
  <si>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</si>
  <si>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</si>
  <si>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</si>
  <si>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</si>
  <si>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</si>
  <si>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</si>
  <si>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</si>
  <si>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</si>
  <si>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</si>
  <si>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</si>
  <si>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</si>
  <si>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</si>
  <si>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</si>
  <si>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</si>
  <si>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</si>
  <si>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</si>
  <si>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</si>
  <si>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</si>
  <si>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</si>
  <si>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</si>
  <si>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</si>
  <si>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</si>
  <si>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</si>
  <si>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</si>
  <si>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</si>
  <si>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</si>
  <si>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</si>
  <si>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</si>
  <si>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</si>
  <si>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</si>
  <si>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</si>
  <si>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</si>
  <si>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</si>
  <si>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</si>
  <si>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</si>
  <si>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</si>
  <si>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</si>
  <si>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</si>
  <si>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</si>
  <si>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</si>
  <si>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</si>
  <si>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</si>
  <si>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</si>
  <si>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</si>
  <si>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</si>
  <si>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</si>
  <si>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</si>
  <si>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</si>
  <si>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</si>
  <si>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</si>
  <si>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</si>
  <si>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</si>
  <si>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</si>
  <si>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</si>
  <si>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</si>
  <si>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</si>
  <si>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</si>
  <si>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</si>
  <si>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</si>
  <si>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</si>
  <si>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</si>
  <si>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</si>
  <si>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</si>
  <si>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</si>
  <si>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</si>
  <si>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</si>
  <si>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</si>
  <si>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</si>
  <si>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</si>
  <si>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</si>
  <si>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</si>
  <si>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</si>
  <si>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</si>
  <si>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</si>
  <si>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</si>
  <si>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</si>
  <si>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</si>
  <si>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</si>
  <si>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</si>
  <si>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</si>
  <si>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</si>
  <si>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</si>
  <si>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</si>
  <si>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</si>
  <si>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</si>
  <si>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</si>
  <si>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</si>
  <si>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</si>
  <si>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</si>
  <si>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</si>
  <si>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</si>
  <si>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</si>
  <si>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</si>
  <si>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</si>
  <si>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</si>
  <si>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</si>
  <si>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</si>
  <si>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</si>
  <si>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</si>
  <si>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</si>
  <si>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</si>
  <si>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</si>
  <si>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</si>
  <si>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</si>
  <si>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</si>
  <si>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</si>
  <si>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</si>
  <si>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</si>
  <si>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</si>
  <si>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</si>
  <si>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</si>
  <si>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</si>
  <si>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</si>
  <si>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</si>
  <si>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</si>
  <si>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</si>
  <si>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</si>
  <si>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</si>
  <si>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</si>
  <si>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</si>
  <si>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</si>
  <si>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</si>
  <si>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</si>
  <si>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</si>
  <si>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</si>
  <si>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</si>
  <si>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</si>
  <si>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</si>
  <si>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</si>
  <si>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</si>
  <si>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</si>
  <si>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</si>
  <si>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</si>
  <si>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</si>
  <si>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</si>
  <si>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</si>
  <si>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</si>
  <si>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</si>
  <si>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</si>
  <si>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</si>
  <si>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</si>
  <si>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</si>
  <si>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</si>
  <si>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</si>
  <si>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</si>
  <si>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</si>
  <si>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</si>
  <si>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</si>
  <si>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</si>
  <si>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</si>
  <si>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</si>
  <si>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</si>
  <si>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</si>
  <si>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</si>
  <si>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</si>
  <si>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</si>
  <si>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</si>
  <si>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</si>
  <si>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</si>
  <si>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</si>
  <si>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</si>
  <si>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</si>
  <si>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</si>
  <si>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</si>
  <si>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</si>
  <si>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</si>
  <si>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</si>
  <si>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</si>
  <si>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</si>
  <si>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</si>
  <si>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</si>
  <si>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</si>
  <si>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</si>
  <si>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</si>
  <si>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</si>
  <si>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</si>
  <si>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</si>
  <si>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</si>
  <si>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</si>
  <si>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</si>
  <si>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</si>
  <si>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</si>
  <si>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</si>
  <si>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</si>
  <si>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</si>
  <si>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</si>
  <si>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</si>
  <si>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</si>
  <si>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</si>
  <si>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</si>
  <si>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</si>
  <si>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</si>
  <si>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</si>
  <si>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</si>
  <si>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</si>
  <si>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</si>
  <si>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</si>
  <si>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</si>
  <si>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</si>
  <si>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</si>
  <si>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</si>
  <si>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</si>
  <si>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</si>
  <si>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</si>
  <si>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</si>
  <si>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</si>
  <si>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</si>
  <si>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</si>
  <si>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</si>
  <si>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</si>
  <si>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</si>
  <si>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</si>
  <si>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</si>
  <si>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</si>
  <si>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</si>
  <si>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</si>
  <si>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</si>
  <si>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</si>
  <si>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</si>
  <si>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</si>
  <si>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</si>
  <si>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</si>
  <si>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</si>
  <si>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</si>
  <si>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</si>
  <si>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</si>
  <si>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</si>
  <si>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</si>
  <si>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</si>
  <si>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</si>
  <si>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</si>
  <si>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</si>
  <si>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</si>
  <si>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</si>
  <si>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</si>
  <si>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</si>
  <si>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</si>
  <si>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</si>
  <si>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</si>
  <si>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</si>
  <si>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</si>
  <si>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</si>
  <si>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</si>
  <si>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</si>
  <si>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</si>
  <si>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</si>
  <si>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</si>
  <si>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</si>
  <si>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</si>
  <si>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</si>
  <si>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</si>
  <si>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</si>
  <si>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</si>
  <si>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</si>
  <si>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</si>
  <si>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</si>
  <si>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</si>
  <si>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</si>
  <si>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</si>
  <si>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</si>
  <si>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</si>
  <si>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</si>
  <si>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</si>
  <si>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</si>
  <si>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</si>
  <si>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</si>
  <si>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</si>
  <si>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</si>
  <si>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</si>
  <si>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</si>
  <si>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</si>
  <si>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</si>
  <si>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</si>
  <si>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</si>
  <si>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</si>
  <si>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</si>
  <si>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</si>
  <si>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</si>
  <si>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</si>
  <si>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</si>
  <si>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</si>
  <si>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</si>
  <si>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</si>
  <si>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</si>
  <si>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</si>
  <si>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</si>
  <si>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</si>
  <si>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</si>
  <si>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</si>
  <si>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</si>
  <si>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</si>
  <si>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</si>
  <si>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</si>
  <si>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</si>
  <si>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</si>
  <si>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</si>
  <si>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</si>
  <si>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</si>
  <si>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</si>
  <si>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</si>
  <si>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</si>
  <si>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</si>
  <si>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</si>
  <si>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</si>
  <si>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</si>
  <si>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</si>
  <si>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</si>
  <si>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</si>
  <si>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</si>
  <si>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</si>
  <si>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</si>
  <si>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</si>
  <si>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</si>
  <si>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</si>
  <si>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</si>
  <si>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</si>
  <si>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</si>
  <si>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</si>
  <si>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</si>
  <si>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</si>
  <si>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</si>
  <si>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</si>
  <si>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</si>
  <si>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</si>
  <si>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</si>
  <si>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</si>
  <si>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</si>
  <si>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</si>
  <si>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</si>
  <si>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</si>
  <si>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</si>
  <si>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</si>
  <si>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</si>
  <si>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</si>
  <si>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</si>
  <si>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</si>
  <si>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</si>
  <si>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</si>
  <si>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</si>
  <si>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</si>
  <si>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</si>
  <si>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</si>
  <si>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</si>
  <si>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</si>
  <si>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</si>
  <si>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</si>
  <si>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</si>
  <si>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</si>
  <si>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</si>
  <si>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</si>
  <si>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</si>
  <si>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</si>
  <si>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</si>
  <si>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</si>
  <si>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</si>
  <si>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</si>
  <si>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</si>
  <si>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</si>
  <si>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</si>
  <si>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</si>
  <si>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</si>
  <si>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</si>
  <si>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</si>
  <si>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</si>
  <si>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</si>
  <si>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</si>
  <si>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</si>
  <si>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</si>
  <si>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</si>
  <si>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</si>
  <si>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</si>
  <si>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</si>
  <si>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</si>
  <si>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</si>
  <si>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</si>
  <si>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</si>
  <si>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</si>
  <si>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</si>
  <si>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</si>
  <si>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</si>
  <si>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</si>
  <si>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</si>
  <si>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</si>
  <si>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</si>
  <si>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</si>
  <si>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</si>
  <si>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</si>
  <si>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</si>
  <si>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</si>
  <si>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</si>
  <si>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</si>
  <si>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</si>
  <si>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</si>
  <si>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</si>
  <si>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</si>
  <si>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</si>
  <si>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</si>
  <si>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</si>
  <si>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</si>
  <si>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</si>
  <si>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</si>
  <si>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</si>
  <si>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</si>
  <si>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</si>
  <si>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</si>
  <si>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</si>
  <si>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</si>
  <si>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</si>
  <si>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</si>
  <si>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</si>
  <si>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</si>
  <si>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</si>
  <si>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</si>
  <si>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</si>
  <si>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</si>
  <si>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</si>
  <si>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</si>
  <si>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</si>
  <si>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</si>
  <si>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</si>
  <si>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</si>
  <si>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</si>
  <si>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</si>
  <si>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</si>
  <si>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</si>
  <si>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</si>
  <si>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</si>
  <si>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</si>
  <si>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</si>
  <si>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</si>
  <si>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</si>
  <si>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</si>
  <si>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</si>
  <si>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</si>
  <si>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</si>
  <si>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</si>
  <si>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</si>
  <si>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</si>
  <si>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</si>
  <si>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</si>
  <si>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</si>
  <si>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</si>
  <si>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</si>
  <si>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</si>
  <si>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</si>
  <si>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</si>
  <si>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</si>
  <si>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</si>
  <si>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</si>
  <si>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</si>
  <si>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</si>
  <si>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</si>
  <si>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</si>
  <si>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</si>
  <si>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</si>
  <si>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</si>
  <si>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</si>
  <si>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</si>
  <si>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</si>
  <si>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</si>
  <si>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</si>
  <si>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</si>
  <si>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</si>
  <si>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</si>
  <si>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</si>
  <si>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</si>
  <si>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</si>
  <si>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</si>
  <si>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</si>
  <si>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</si>
  <si>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</si>
  <si>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</si>
  <si>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</si>
  <si>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</si>
  <si>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</si>
  <si>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</si>
  <si>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</si>
  <si>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</si>
  <si>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</si>
  <si>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</si>
  <si>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</si>
  <si>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</si>
  <si>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</si>
  <si>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</si>
  <si>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</si>
  <si>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</si>
  <si>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</si>
  <si>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</si>
  <si>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</si>
  <si>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</si>
  <si>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</si>
  <si>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</si>
  <si>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</si>
  <si>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</si>
  <si>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</si>
  <si>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</si>
  <si>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</si>
  <si>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</si>
  <si>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</si>
  <si>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</si>
  <si>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</si>
  <si>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</si>
  <si>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</si>
  <si>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</si>
  <si>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</si>
  <si>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</si>
  <si>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</si>
  <si>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</si>
  <si>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</si>
  <si>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</si>
  <si>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</si>
  <si>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</si>
  <si>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</si>
  <si>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</si>
  <si>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</si>
  <si>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</si>
  <si>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</si>
  <si>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</si>
  <si>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</si>
  <si>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</si>
  <si>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</si>
  <si>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</si>
  <si>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</si>
  <si>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</si>
  <si>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</si>
  <si>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</si>
  <si>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</si>
  <si>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</si>
  <si>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</si>
  <si>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</si>
  <si>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</si>
  <si>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</si>
  <si>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</si>
  <si>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</si>
  <si>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</si>
  <si>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</si>
  <si>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</si>
  <si>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</si>
  <si>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</si>
  <si>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</si>
  <si>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</si>
  <si>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</si>
  <si>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</si>
  <si>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</si>
  <si>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</si>
  <si>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</si>
  <si>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</si>
  <si>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</si>
  <si>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</si>
  <si>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</si>
  <si>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</si>
  <si>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</si>
  <si>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</si>
  <si>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</si>
  <si>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</si>
  <si>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</si>
  <si>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</si>
  <si>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</si>
  <si>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</si>
  <si>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</si>
  <si>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</si>
  <si>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</si>
  <si>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</si>
  <si>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</si>
  <si>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</si>
  <si>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</si>
  <si>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</si>
  <si>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</si>
  <si>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</si>
  <si>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</si>
  <si>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</si>
  <si>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</si>
  <si>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</si>
  <si>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</si>
  <si>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</si>
  <si>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</si>
  <si>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</si>
  <si>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</si>
  <si>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</si>
  <si>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</si>
  <si>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</si>
  <si>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</si>
  <si>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</si>
  <si>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</si>
  <si>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</si>
  <si>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</si>
  <si>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</si>
  <si>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</si>
  <si>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</si>
  <si>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</si>
  <si>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</si>
  <si>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</si>
  <si>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</si>
  <si>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</si>
  <si>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</si>
  <si>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</si>
  <si>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</si>
  <si>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</si>
  <si>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</si>
  <si>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</si>
  <si>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</si>
  <si>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</si>
  <si>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</si>
  <si>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</si>
  <si>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</si>
  <si>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</si>
  <si>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</si>
  <si>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</si>
  <si>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</si>
  <si>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</si>
  <si>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</si>
  <si>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</si>
  <si>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</si>
  <si>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</si>
  <si>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</si>
  <si>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</si>
  <si>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</si>
  <si>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</si>
  <si>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</si>
  <si>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</si>
  <si>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</si>
  <si>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</si>
  <si>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</si>
  <si>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</si>
  <si>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</si>
  <si>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</si>
  <si>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</si>
  <si>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</si>
  <si>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</si>
  <si>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</si>
  <si>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</si>
  <si>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</si>
  <si>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</si>
  <si>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</si>
  <si>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</si>
  <si>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</si>
  <si>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</si>
  <si>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</si>
  <si>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</si>
  <si>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</si>
  <si>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</si>
  <si>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</si>
  <si>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</si>
  <si>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</si>
  <si>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</si>
  <si>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</si>
  <si>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</si>
  <si>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</si>
  <si>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</si>
  <si>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</si>
  <si>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</si>
  <si>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</si>
  <si>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</si>
  <si>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</si>
  <si>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</si>
  <si>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</si>
  <si>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</si>
  <si>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</si>
  <si>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</si>
  <si>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</si>
  <si>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</si>
  <si>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</si>
  <si>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</si>
  <si>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</si>
  <si>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</si>
  <si>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</si>
  <si>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</si>
  <si>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</si>
  <si>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</si>
  <si>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</si>
  <si>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</si>
  <si>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</si>
  <si>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</si>
  <si>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</si>
  <si>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</si>
  <si>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</si>
  <si>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</si>
  <si>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</si>
  <si>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</si>
  <si>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</si>
  <si>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</si>
  <si>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</si>
  <si>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</si>
  <si>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</si>
  <si>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</si>
  <si>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</si>
  <si>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</si>
  <si>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</si>
  <si>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</si>
  <si>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</si>
  <si>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</si>
  <si>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</si>
  <si>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</si>
  <si>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</si>
  <si>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</si>
  <si>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</si>
  <si>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</si>
  <si>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</si>
  <si>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</si>
  <si>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</si>
  <si>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</si>
  <si>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</si>
  <si>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</si>
  <si>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</si>
  <si>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</si>
  <si>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</si>
  <si>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</si>
  <si>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</si>
  <si>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</si>
  <si>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</si>
  <si>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</si>
  <si>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</si>
  <si>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</si>
  <si>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</si>
  <si>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</si>
  <si>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</si>
  <si>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</si>
  <si>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</si>
  <si>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</si>
  <si>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</si>
  <si>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</si>
  <si>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</si>
  <si>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</si>
  <si>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</si>
  <si>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</si>
  <si>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</si>
  <si>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</si>
  <si>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</si>
  <si>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</si>
  <si>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</si>
  <si>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</si>
  <si>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</si>
  <si>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</si>
  <si>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</si>
  <si>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</si>
  <si>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</si>
  <si>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</si>
  <si>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</si>
  <si>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</si>
  <si>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</si>
  <si>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</si>
  <si>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</si>
  <si>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</si>
  <si>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</si>
  <si>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</si>
  <si>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</si>
  <si>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</si>
  <si>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</si>
  <si>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</si>
  <si>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</si>
  <si>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</si>
  <si>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</si>
  <si>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</si>
  <si>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</si>
  <si>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</si>
  <si>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</si>
  <si>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</si>
  <si>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</si>
  <si>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</si>
  <si>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</si>
  <si>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</si>
  <si>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</si>
  <si>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</si>
  <si>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</si>
  <si>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</si>
  <si>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</si>
  <si>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</si>
  <si>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</si>
  <si>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</si>
  <si>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</si>
  <si>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</si>
  <si>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</si>
  <si>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</si>
  <si>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</si>
  <si>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</si>
  <si>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</si>
  <si>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</si>
  <si>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</si>
  <si>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</si>
  <si>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</si>
  <si>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</si>
  <si>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</si>
  <si>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</si>
  <si>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</si>
  <si>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</si>
  <si>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</si>
  <si>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</si>
  <si>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</si>
  <si>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</si>
  <si>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</si>
  <si>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</si>
  <si>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</si>
  <si>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</si>
  <si>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</si>
  <si>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</si>
  <si>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</si>
  <si>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</si>
  <si>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</si>
  <si>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</si>
  <si>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</si>
  <si>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</si>
  <si>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</si>
  <si>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</si>
  <si>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</si>
  <si>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</si>
  <si>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</si>
  <si>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</si>
  <si>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</si>
  <si>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</si>
  <si>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</si>
  <si>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</si>
  <si>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</si>
  <si>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</si>
  <si>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</si>
  <si>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</si>
  <si>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</si>
  <si>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</si>
  <si>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</si>
  <si>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</si>
  <si>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</si>
  <si>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</si>
  <si>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</si>
  <si>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</si>
  <si>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</si>
  <si>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</si>
  <si>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</si>
  <si>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</si>
  <si>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</si>
  <si>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</si>
  <si>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</si>
  <si>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</si>
  <si>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</si>
  <si>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</si>
  <si>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</si>
  <si>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</si>
  <si>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</si>
  <si>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</si>
  <si>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</si>
  <si>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</si>
  <si>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</si>
  <si>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</si>
  <si>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</si>
  <si>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</si>
  <si>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</si>
  <si>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</si>
  <si>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</si>
  <si>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</si>
  <si>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</si>
  <si>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</si>
  <si>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</si>
  <si>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</si>
  <si>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</si>
  <si>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</si>
  <si>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</si>
  <si>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</si>
  <si>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</si>
  <si>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</si>
  <si>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</si>
  <si>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</si>
  <si>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</si>
  <si>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</si>
  <si>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</si>
  <si>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</si>
  <si>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</si>
  <si>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</si>
  <si>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</si>
  <si>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</si>
  <si>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</si>
  <si>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</si>
  <si>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</si>
  <si>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</si>
  <si>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</si>
  <si>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</si>
  <si>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</si>
  <si>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</si>
  <si>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</si>
  <si>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</si>
  <si>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</si>
  <si>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</si>
  <si>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</si>
  <si>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</si>
  <si>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</si>
  <si>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</si>
  <si>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</si>
  <si>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</si>
  <si>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</si>
  <si>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</si>
  <si>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</si>
  <si>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</si>
  <si>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</si>
  <si>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</si>
  <si>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</si>
  <si>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</si>
  <si>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</si>
  <si>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</si>
  <si>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</si>
  <si>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</si>
  <si>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</si>
  <si>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</si>
  <si>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</si>
  <si>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</si>
  <si>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</si>
  <si>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</si>
  <si>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</si>
  <si>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</si>
  <si>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</si>
  <si>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</si>
  <si>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</si>
  <si>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</si>
  <si>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</si>
  <si>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</si>
  <si>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</si>
  <si>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</si>
  <si>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</si>
  <si>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</si>
  <si>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</si>
  <si>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</si>
  <si>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</si>
  <si>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</si>
  <si>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</si>
  <si>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</si>
  <si>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</si>
  <si>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</si>
  <si>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</si>
  <si>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</si>
  <si>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</si>
  <si>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</si>
  <si>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</si>
  <si>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</si>
  <si>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</si>
  <si>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</si>
  <si>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</si>
  <si>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</si>
  <si>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</si>
  <si>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</si>
  <si>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</si>
  <si>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</si>
  <si>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</si>
  <si>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</si>
  <si>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</si>
  <si>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</si>
  <si>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</si>
  <si>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</si>
  <si>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</si>
  <si>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</si>
  <si>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</si>
  <si>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</si>
  <si>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</si>
  <si>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</si>
  <si>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</si>
  <si>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</si>
  <si>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</si>
  <si>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</si>
  <si>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</si>
  <si>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</si>
  <si>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</si>
  <si>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</si>
  <si>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</si>
  <si>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</si>
  <si>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</si>
  <si>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</si>
  <si>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</si>
  <si>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</si>
  <si>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</si>
  <si>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</si>
  <si>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</si>
  <si>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</si>
  <si>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</si>
  <si>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</si>
  <si>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</si>
  <si>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</si>
  <si>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</si>
  <si>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</si>
  <si>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</si>
  <si>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</si>
  <si>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</si>
  <si>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</si>
  <si>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</si>
  <si>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</si>
  <si>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</si>
  <si>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</si>
  <si>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</si>
  <si>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</si>
  <si>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</si>
  <si>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</si>
  <si>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</si>
  <si>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</si>
  <si>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</si>
  <si>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</si>
  <si>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</si>
  <si>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</si>
  <si>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</si>
  <si>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</si>
  <si>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</si>
  <si>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</si>
  <si>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</si>
  <si>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</si>
  <si>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</si>
  <si>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</si>
  <si>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</si>
  <si>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</si>
  <si>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</si>
  <si>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</si>
  <si>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</si>
  <si>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</si>
  <si>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</si>
  <si>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</si>
  <si>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</si>
  <si>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</si>
  <si>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</si>
  <si>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</si>
  <si>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</si>
  <si>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</si>
  <si>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</si>
  <si>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</si>
  <si>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</si>
  <si>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</si>
  <si>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</si>
  <si>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</si>
  <si>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</si>
  <si>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</si>
  <si>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</si>
  <si>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</si>
  <si>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</si>
  <si>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</si>
  <si>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</si>
  <si>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</si>
  <si>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</si>
  <si>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</si>
  <si>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</si>
  <si>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</si>
  <si>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</si>
  <si>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</si>
  <si>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</si>
  <si>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</si>
  <si>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</si>
  <si>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</si>
  <si>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</si>
  <si>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</si>
  <si>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</si>
  <si>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</si>
  <si>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</si>
  <si>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</si>
  <si>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</si>
  <si>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</si>
  <si>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</si>
  <si>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</si>
  <si>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</si>
  <si>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</si>
  <si>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</si>
  <si>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</si>
  <si>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</si>
  <si>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</si>
  <si>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</si>
  <si>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</si>
  <si>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</si>
  <si>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</si>
  <si>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</si>
  <si>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</si>
  <si>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</si>
  <si>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</si>
  <si>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</si>
  <si>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</si>
  <si>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</si>
  <si>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</si>
  <si>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</si>
  <si>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</si>
  <si>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</si>
  <si>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</si>
  <si>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</si>
  <si>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</si>
  <si>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</si>
  <si>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</si>
  <si>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</si>
  <si>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</si>
  <si>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</si>
  <si>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</si>
  <si>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</si>
  <si>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</si>
  <si>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</si>
  <si>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</si>
  <si>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</si>
  <si>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</si>
  <si>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</si>
  <si>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</si>
  <si>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</si>
  <si>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</si>
  <si>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</si>
  <si>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</si>
  <si>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</si>
  <si>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</si>
  <si>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</si>
  <si>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</si>
  <si>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</si>
  <si>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</si>
  <si>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</si>
  <si>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</si>
  <si>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</si>
  <si>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</si>
  <si>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</si>
  <si>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</si>
  <si>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</si>
  <si>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</si>
  <si>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</si>
  <si>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</si>
  <si>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</si>
  <si>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</si>
  <si>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</si>
  <si>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</si>
  <si>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</si>
  <si>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</si>
  <si>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</si>
  <si>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</si>
  <si>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</si>
  <si>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</si>
  <si>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</si>
  <si>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</si>
  <si>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</si>
  <si>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</si>
  <si>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</si>
  <si>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</si>
  <si>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</si>
  <si>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</si>
  <si>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</si>
  <si>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</si>
  <si>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</si>
  <si>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</si>
  <si>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</si>
  <si>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</si>
  <si>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</si>
  <si>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</si>
  <si>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</si>
  <si>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</si>
  <si>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</si>
  <si>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</si>
  <si>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</si>
  <si>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</si>
  <si>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</si>
  <si>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</si>
  <si>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</si>
  <si>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</si>
  <si>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</si>
  <si>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</si>
  <si>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</si>
  <si>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</si>
  <si>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</si>
  <si>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</si>
  <si>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</si>
  <si>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</si>
  <si>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</si>
  <si>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</si>
  <si>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</si>
  <si>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</si>
  <si>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</si>
  <si>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</si>
  <si>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</si>
  <si>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</si>
  <si>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</si>
  <si>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</si>
  <si>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</si>
  <si>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</si>
  <si>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</si>
  <si>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</si>
  <si>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</si>
  <si>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</si>
  <si>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</si>
  <si>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</si>
  <si>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</si>
  <si>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</si>
  <si>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</si>
  <si>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</si>
  <si>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</si>
  <si>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</si>
  <si>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</si>
  <si>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</si>
  <si>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</si>
  <si>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</si>
  <si>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</si>
  <si>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</si>
  <si>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</si>
  <si>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</si>
  <si>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</si>
  <si>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</si>
  <si>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</si>
  <si>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</si>
  <si>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</si>
  <si>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</si>
  <si>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</si>
  <si>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</si>
  <si>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</si>
  <si>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</si>
  <si>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</si>
  <si>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</si>
  <si>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</si>
  <si>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</si>
  <si>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</si>
  <si>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</si>
  <si>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</si>
  <si>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</si>
  <si>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</si>
  <si>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</si>
  <si>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</si>
  <si>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</si>
  <si>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</si>
  <si>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</si>
  <si>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</si>
  <si>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</si>
  <si>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</si>
  <si>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</si>
  <si>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</si>
  <si>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</si>
  <si>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</si>
  <si>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</si>
  <si>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</si>
  <si>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</si>
  <si>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</si>
  <si>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</si>
  <si>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</si>
  <si>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</si>
  <si>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</si>
  <si>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</si>
  <si>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</si>
  <si>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</si>
  <si>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</si>
  <si>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</si>
  <si>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</si>
  <si>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</si>
  <si>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</si>
  <si>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</si>
  <si>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</si>
  <si>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</si>
  <si>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</si>
  <si>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</si>
  <si>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</si>
  <si>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</si>
  <si>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</si>
  <si>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</si>
  <si>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</si>
  <si>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</si>
  <si>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</si>
  <si>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</si>
  <si>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</si>
  <si>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</si>
  <si>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</si>
  <si>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</si>
  <si>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</si>
  <si>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</si>
  <si>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</si>
  <si>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</si>
  <si>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</si>
  <si>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</si>
  <si>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</si>
  <si>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</si>
  <si>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</si>
  <si>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</si>
  <si>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</si>
  <si>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</si>
  <si>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</si>
  <si>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</si>
  <si>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</si>
  <si>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</si>
  <si>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</si>
  <si>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</si>
  <si>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</si>
  <si>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</si>
  <si>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</si>
  <si>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</si>
  <si>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</si>
  <si>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</si>
  <si>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</si>
  <si>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</si>
  <si>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</si>
  <si>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</si>
  <si>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</si>
  <si>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</si>
  <si>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</si>
  <si>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</si>
  <si>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</si>
  <si>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</si>
  <si>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</si>
  <si>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</si>
  <si>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</si>
  <si>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</si>
  <si>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</si>
  <si>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</si>
  <si>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</si>
  <si>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</si>
  <si>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</si>
  <si>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</si>
  <si>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</si>
  <si>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</si>
  <si>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</si>
  <si>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</si>
  <si>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</si>
  <si>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</si>
  <si>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</si>
  <si>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</si>
  <si>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</si>
  <si>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</si>
  <si>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</si>
  <si>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</si>
  <si>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</si>
  <si>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</si>
  <si>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</si>
  <si>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</si>
  <si>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</si>
  <si>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</si>
  <si>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</si>
  <si>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</si>
  <si>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</si>
  <si>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</si>
  <si>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</si>
  <si>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</si>
  <si>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</si>
  <si>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</si>
  <si>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</si>
  <si>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</si>
  <si>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</si>
  <si>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</si>
  <si>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</si>
  <si>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</si>
  <si>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</si>
  <si>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</si>
  <si>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</si>
  <si>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</si>
  <si>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</si>
  <si>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</si>
  <si>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</si>
  <si>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</si>
  <si>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</si>
  <si>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</si>
  <si>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</si>
  <si>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</si>
  <si>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</si>
  <si>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</si>
  <si>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</si>
  <si>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</si>
  <si>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</si>
  <si>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</si>
  <si>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</si>
  <si>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</si>
  <si>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</si>
  <si>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</si>
  <si>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</si>
  <si>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</si>
  <si>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</si>
  <si>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</si>
  <si>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</si>
  <si>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</si>
  <si>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</si>
  <si>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</si>
  <si>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</si>
  <si>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</si>
  <si>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</si>
  <si>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</si>
  <si>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</si>
  <si>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</si>
  <si>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</si>
  <si>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</si>
  <si>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</si>
  <si>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</si>
  <si>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</si>
  <si>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</si>
  <si>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</si>
  <si>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</si>
  <si>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</si>
  <si>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</si>
  <si>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</si>
  <si>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</si>
  <si>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</si>
  <si>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</si>
  <si>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</si>
  <si>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</si>
  <si>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</si>
  <si>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</si>
  <si>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</si>
  <si>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</si>
  <si>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</si>
  <si>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</si>
  <si>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</si>
  <si>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</si>
  <si>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</si>
  <si>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</si>
  <si>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</si>
  <si>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</si>
  <si>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</si>
  <si>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</si>
  <si>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</si>
  <si>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</si>
  <si>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</si>
  <si>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</si>
  <si>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</si>
  <si>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</si>
  <si>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</si>
  <si>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</si>
  <si>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</si>
  <si>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</si>
  <si>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</si>
  <si>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</si>
  <si>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</si>
  <si>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</si>
  <si>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</si>
  <si>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</si>
  <si>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</si>
  <si>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</si>
  <si>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</si>
  <si>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</si>
  <si>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</si>
  <si>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</si>
  <si>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</si>
  <si>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</si>
  <si>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</si>
  <si>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</si>
  <si>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</si>
  <si>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</si>
  <si>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</si>
  <si>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</si>
  <si>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</si>
  <si>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</si>
  <si>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</si>
  <si>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</si>
  <si>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</si>
  <si>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</si>
  <si>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</si>
  <si>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</si>
  <si>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</si>
  <si>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</si>
  <si>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</si>
  <si>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</si>
  <si>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</si>
  <si>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</si>
  <si>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</si>
  <si>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</si>
  <si>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</si>
  <si>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</si>
  <si>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</si>
  <si>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</si>
  <si>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</si>
  <si>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</si>
  <si>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</si>
  <si>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</si>
  <si>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</si>
  <si>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</si>
  <si>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</si>
  <si>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</si>
  <si>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</si>
  <si>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</si>
  <si>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</si>
  <si>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</si>
  <si>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</si>
  <si>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</si>
  <si>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</si>
  <si>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</si>
  <si>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</si>
  <si>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</si>
  <si>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</si>
  <si>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</si>
  <si>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</si>
  <si>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</si>
  <si>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</si>
  <si>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</si>
  <si>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</si>
  <si>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</si>
  <si>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</si>
  <si>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</si>
  <si>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</si>
  <si>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</si>
  <si>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</si>
  <si>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</si>
  <si>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</si>
  <si>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</si>
  <si>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</si>
  <si>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</si>
  <si>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</si>
  <si>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</si>
  <si>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специализированной медицинской помощи при язве роговицы</t>
  </si>
  <si>
    <t>Клиника, диагностика и консервативная терапия бактериальных язв роговицы (утверждены); в разработке - клиника, диагностика и терапия краевой язвы роговицы; клиника диагностика и терапия трофической язвы роговицы</t>
  </si>
  <si>
    <t>Ксения Евгеньевна Селиверстова +79269698119; xenia2002@list.ru</t>
  </si>
  <si>
    <t>ФГБУ МНИИ ГБ им. Гельмгольца Минздрава России</t>
  </si>
  <si>
    <t/>
  </si>
  <si>
    <t>H16.0</t>
  </si>
  <si>
    <t>Нероев Владимир Владимирович</t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</si>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</sst>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1" fontId="0" fillId="0" borderId="1" xfId="0" applyNumberFormat="1" applyFont="1" applyBorder="1" applyAlignment="1" applyProtection="1">
      <alignment horizontal="left" vertical="center" wrapText="1"/>
      <protection locked="0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7" t="s">
        <v>27777</v>
      </c>
      <c r="C1" s="94"/>
    </row>
    <row r="2" spans="1:4" ht="28.9" customHeight="1" x14ac:dyDescent="0.25">
      <c r="A2" s="115" t="s">
        <v>18517</v>
      </c>
      <c r="B2" s="114" t="s">
        <v>27778</v>
      </c>
      <c r="C2" s="94"/>
    </row>
    <row r="3" spans="1:4" ht="16.5" customHeight="1" x14ac:dyDescent="0.25">
      <c r="A3" s="99" t="s">
        <v>2297</v>
      </c>
      <c r="B3" s="108" t="s">
        <v>27783</v>
      </c>
      <c r="C3" s="102" t="s">
        <v>18526</v>
      </c>
    </row>
    <row r="4" spans="1:4" ht="15.6" customHeight="1" x14ac:dyDescent="0.25">
      <c r="A4" s="201" t="s">
        <v>18521</v>
      </c>
      <c r="B4" s="109" t="s">
        <v>27779</v>
      </c>
      <c r="C4" s="98" t="s">
        <v>18522</v>
      </c>
    </row>
    <row r="5" spans="1:4" ht="12" customHeight="1" x14ac:dyDescent="0.25">
      <c r="A5" s="201"/>
      <c r="B5" s="109"/>
      <c r="C5" s="97"/>
    </row>
    <row r="6" spans="1:4" ht="12" customHeight="1" x14ac:dyDescent="0.25">
      <c r="A6" s="201"/>
      <c r="B6" s="109"/>
      <c r="C6" s="97"/>
    </row>
    <row r="7" spans="1:4" ht="12" customHeight="1" x14ac:dyDescent="0.25">
      <c r="A7" s="201"/>
      <c r="B7" s="109"/>
      <c r="C7" s="97"/>
    </row>
    <row r="8" spans="1:4" ht="12" customHeight="1" x14ac:dyDescent="0.25">
      <c r="A8" s="201"/>
      <c r="B8" s="109"/>
      <c r="C8" s="97"/>
    </row>
    <row r="9" spans="1:4" ht="15.75" x14ac:dyDescent="0.25">
      <c r="A9" s="100" t="s">
        <v>2308</v>
      </c>
      <c r="B9" s="110" t="s">
        <v>27780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H16.0-3.00.00.00</v>
      </c>
      <c r="C10" s="112" t="s">
        <v>18527</v>
      </c>
    </row>
    <row r="11" spans="1:4" ht="15.6" x14ac:dyDescent="0.3">
      <c r="A11" s="96"/>
      <c r="B11" s="184"/>
      <c r="C11" s="91"/>
    </row>
    <row r="12" spans="1:4" ht="18.75" x14ac:dyDescent="0.25">
      <c r="A12" s="199" t="s">
        <v>196</v>
      </c>
      <c r="B12" s="200"/>
      <c r="C12" s="42" t="s">
        <v>18213</v>
      </c>
      <c r="D12" s="43">
        <v>43</v>
      </c>
    </row>
    <row r="13" spans="1:4" ht="14.45" hidden="1" x14ac:dyDescent="0.3">
      <c r="A13" s="44"/>
      <c r="C13" s="94"/>
    </row>
    <row r="14" spans="1:4" x14ac:dyDescent="0.25">
      <c r="A14" s="45" t="s">
        <v>13594</v>
      </c>
      <c r="B14" s="46" t="s">
        <v>17889</v>
      </c>
      <c r="C14" s="95">
        <f>IF(B14="","0",VLOOKUP(B14,Доп.справочники!B2:C8,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27781</v>
      </c>
      <c r="C16" s="94"/>
    </row>
    <row r="17" spans="1:4" x14ac:dyDescent="0.25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e">
        <f>VLOOKUP($B$17,Доп.справочники!$F$2:$G$17, 2,FALSE)</f>
        <v>#N/A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 x14ac:dyDescent="0.25">
      <c r="A19" s="45" t="s">
        <v>13597</v>
      </c>
      <c r="B19" s="46" t="s">
        <v>27781</v>
      </c>
      <c r="C19" s="104" t="str">
        <f>IF($B$19="","0",IF(ISNA(D19),"Ошибка! Значение не найдено в справочнике.",D19))</f>
        <v>0</v>
      </c>
      <c r="D19" s="113" t="e">
        <f>VLOOKUP($B$19,Доп.справочники!$H$2:$I$4,2,FALSE)</f>
        <v>#N/A</v>
      </c>
    </row>
    <row r="20" spans="1:4" x14ac:dyDescent="0.25">
      <c r="A20" s="47" t="s">
        <v>13598</v>
      </c>
      <c r="B20" s="48" t="s">
        <v>18216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196" t="s">
        <v>18214</v>
      </c>
    </row>
    <row r="22" spans="1:4" ht="19.149999999999999" customHeight="1" x14ac:dyDescent="0.25">
      <c r="A22" s="47" t="s">
        <v>13599</v>
      </c>
      <c r="B22" s="48"/>
      <c r="C22" s="197"/>
    </row>
    <row r="23" spans="1:4" ht="19.149999999999999" customHeight="1" x14ac:dyDescent="0.25">
      <c r="A23" s="47" t="s">
        <v>13599</v>
      </c>
      <c r="B23" s="48"/>
      <c r="C23" s="198"/>
    </row>
    <row r="24" spans="1:4" ht="30" x14ac:dyDescent="0.25">
      <c r="A24" s="28" t="s">
        <v>13600</v>
      </c>
      <c r="B24" s="49" t="s">
        <v>17898</v>
      </c>
      <c r="C24" s="94"/>
    </row>
    <row r="25" spans="1:4" x14ac:dyDescent="0.25">
      <c r="A25" s="28" t="s">
        <v>18467</v>
      </c>
      <c r="B25" s="49"/>
      <c r="C25" s="105" t="str">
        <f>IF(B25="","00",IF(ISNA(D25),"Ошибка! Значение не найдено в справочнике.",D25))</f>
        <v>00</v>
      </c>
      <c r="D25" s="113" t="e">
        <f>VLOOKUP(B25,Доп.справочники!P2:Q7,2,FALSE)</f>
        <v>#N/A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/>
      </c>
      <c r="B26" s="49"/>
      <c r="C26" s="101" t="s">
        <v>18524</v>
      </c>
    </row>
    <row r="27" spans="1:4" x14ac:dyDescent="0.25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 x14ac:dyDescent="0.25">
      <c r="A29" s="28" t="s">
        <v>13601</v>
      </c>
      <c r="B29" s="185">
        <v>21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27782</v>
      </c>
      <c r="B34" s="46">
        <v>100</v>
      </c>
      <c r="C34" s="55" t="s">
        <v>27781</v>
      </c>
    </row>
    <row r="35" spans="1:3" x14ac:dyDescent="0.25">
      <c r="A35" s="54"/>
      <c r="B35" s="46"/>
      <c r="C35" s="55"/>
    </row>
    <row r="36" spans="1:3" x14ac:dyDescent="0.25">
      <c r="A36" s="54"/>
      <c r="B36" s="46"/>
      <c r="C36" s="55"/>
    </row>
    <row r="37" spans="1:3" x14ac:dyDescent="0.25">
      <c r="A37" s="54"/>
      <c r="B37" s="46"/>
      <c r="C37" s="55"/>
    </row>
    <row r="38" spans="1:3" x14ac:dyDescent="0.25">
      <c r="A38" s="54"/>
      <c r="B38" s="46"/>
      <c r="C38" s="55"/>
    </row>
    <row r="39" spans="1:3" x14ac:dyDescent="0.25">
      <c r="A39" s="54"/>
      <c r="B39" s="46"/>
      <c r="C39" s="55"/>
    </row>
    <row r="40" spans="1:3" x14ac:dyDescent="0.25">
      <c r="A40" s="54"/>
      <c r="B40" s="46"/>
      <c r="C40" s="55"/>
    </row>
    <row r="41" spans="1:3" x14ac:dyDescent="0.25">
      <c r="A41" s="54"/>
      <c r="B41" s="46"/>
      <c r="C41" s="55"/>
    </row>
    <row r="42" spans="1:3" x14ac:dyDescent="0.25">
      <c r="A42" s="54"/>
      <c r="B42" s="46"/>
      <c r="C42" s="55"/>
    </row>
    <row r="43" spans="1:3" x14ac:dyDescent="0.25">
      <c r="A43" s="54"/>
      <c r="B43" s="46"/>
      <c r="C43" s="55"/>
    </row>
    <row r="44" spans="1:3" x14ac:dyDescent="0.25">
      <c r="A44" s="54"/>
      <c r="B44" s="46"/>
      <c r="C44" s="55"/>
    </row>
    <row r="45" spans="1:3" x14ac:dyDescent="0.25">
      <c r="A45" s="54"/>
      <c r="B45" s="46"/>
      <c r="C45" s="55"/>
    </row>
    <row r="46" spans="1:3" x14ac:dyDescent="0.25">
      <c r="A46" s="54"/>
      <c r="B46" s="46"/>
      <c r="C46" s="55"/>
    </row>
    <row r="47" spans="1:3" x14ac:dyDescent="0.25">
      <c r="A47" s="54"/>
      <c r="B47" s="46"/>
      <c r="C47" s="55"/>
    </row>
    <row r="48" spans="1:3" x14ac:dyDescent="0.25">
      <c r="A48" s="54"/>
      <c r="B48" s="46"/>
      <c r="C48" s="55"/>
    </row>
    <row r="49" spans="1:3" x14ac:dyDescent="0.25">
      <c r="A49" s="54"/>
      <c r="B49" s="46"/>
      <c r="C49" s="55"/>
    </row>
    <row r="50" spans="1:3" x14ac:dyDescent="0.25">
      <c r="A50" s="54"/>
      <c r="B50" s="46"/>
      <c r="C50" s="55"/>
    </row>
    <row r="51" spans="1:3" x14ac:dyDescent="0.25">
      <c r="A51" s="54"/>
      <c r="B51" s="46"/>
      <c r="C51" s="55"/>
    </row>
    <row r="52" spans="1:3" x14ac:dyDescent="0.25">
      <c r="A52" s="54"/>
      <c r="B52" s="46"/>
      <c r="C52" s="55"/>
    </row>
    <row r="53" spans="1:3" x14ac:dyDescent="0.25">
      <c r="A53" s="54"/>
      <c r="B53" s="46"/>
      <c r="C53" s="55"/>
    </row>
    <row r="54" spans="1:3" x14ac:dyDescent="0.25">
      <c r="A54" s="54"/>
      <c r="B54" s="46"/>
      <c r="C54" s="55"/>
    </row>
    <row r="55" spans="1:3" x14ac:dyDescent="0.25">
      <c r="A55" s="46"/>
      <c r="B55" s="46"/>
      <c r="C55" s="55"/>
    </row>
    <row r="56" spans="1:3" x14ac:dyDescent="0.25">
      <c r="A56" s="54"/>
      <c r="B56" s="40"/>
      <c r="C56" s="55"/>
    </row>
    <row r="57" spans="1:3" x14ac:dyDescent="0.25">
      <c r="A57" s="54"/>
      <c r="B57" s="46"/>
      <c r="C57" s="55"/>
    </row>
    <row r="58" spans="1:3" x14ac:dyDescent="0.25">
      <c r="A58" s="54"/>
      <c r="B58" s="46"/>
      <c r="C58" s="55"/>
    </row>
    <row r="59" spans="1:3" x14ac:dyDescent="0.25">
      <c r="A59" s="54"/>
      <c r="B59" s="46"/>
      <c r="C59" s="55"/>
    </row>
    <row r="60" spans="1:3" x14ac:dyDescent="0.25">
      <c r="A60" s="54"/>
      <c r="B60" s="46"/>
      <c r="C60" s="55"/>
    </row>
    <row r="61" spans="1:3" x14ac:dyDescent="0.25">
      <c r="A61" s="54"/>
      <c r="B61" s="46"/>
      <c r="C61" s="55"/>
    </row>
    <row r="62" spans="1:3" x14ac:dyDescent="0.25">
      <c r="A62" s="54"/>
      <c r="B62" s="46"/>
      <c r="C62" s="55"/>
    </row>
    <row r="63" spans="1:3" x14ac:dyDescent="0.25">
      <c r="A63" s="54"/>
      <c r="B63" s="46"/>
      <c r="C63" s="55"/>
    </row>
    <row r="64" spans="1:3" x14ac:dyDescent="0.25">
      <c r="A64" s="54"/>
      <c r="B64" s="46"/>
      <c r="C64" s="55"/>
    </row>
    <row r="65" spans="1:3" x14ac:dyDescent="0.25">
      <c r="A65" s="54"/>
      <c r="B65" s="46"/>
      <c r="C65" s="55"/>
    </row>
    <row r="66" spans="1:3" x14ac:dyDescent="0.25">
      <c r="A66" s="54"/>
      <c r="B66" s="46"/>
      <c r="C66" s="55"/>
    </row>
    <row r="67" spans="1:3" x14ac:dyDescent="0.25">
      <c r="A67" s="54"/>
      <c r="B67" s="46"/>
      <c r="C67" s="55"/>
    </row>
    <row r="68" spans="1:3" x14ac:dyDescent="0.25">
      <c r="A68" s="54"/>
      <c r="B68" s="46"/>
      <c r="C68" s="55"/>
    </row>
    <row r="69" spans="1:3" x14ac:dyDescent="0.25">
      <c r="A69" s="54"/>
      <c r="B69" s="46"/>
      <c r="C69" s="55"/>
    </row>
    <row r="70" spans="1:3" x14ac:dyDescent="0.25">
      <c r="A70" s="54"/>
      <c r="B70" s="46"/>
      <c r="C70" s="55"/>
    </row>
    <row r="71" spans="1:3" x14ac:dyDescent="0.25">
      <c r="A71" s="54"/>
      <c r="B71" s="46"/>
      <c r="C71" s="55"/>
    </row>
    <row r="72" spans="1:3" x14ac:dyDescent="0.25">
      <c r="A72" s="54"/>
      <c r="B72" s="46"/>
      <c r="C72" s="55"/>
    </row>
    <row r="73" spans="1:3" x14ac:dyDescent="0.25">
      <c r="A73" s="54"/>
      <c r="B73" s="46"/>
      <c r="C73" s="55"/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ht="14.45" x14ac:dyDescent="0.3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ht="14.45" x14ac:dyDescent="0.3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ht="14.45" x14ac:dyDescent="0.3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ht="14.45" x14ac:dyDescent="0.3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ht="14.45" x14ac:dyDescent="0.3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ht="14.45" x14ac:dyDescent="0.3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ht="14.45" x14ac:dyDescent="0.3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C37" sqref="C37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86" t="s">
        <v>9331</v>
      </c>
      <c r="B4" s="68">
        <v>0.2</v>
      </c>
      <c r="C4" s="68">
        <v>1</v>
      </c>
      <c r="D4" s="62" t="str">
        <f>IF(ISBLANK(A4),"",VLOOKUP(A4,'Справочник услуг'!C:D,2,FALSE))</f>
        <v>Анестезиологическое пособие (включая раннее послеоперационное ведение)</v>
      </c>
      <c r="E4" s="62"/>
      <c r="F4" s="62"/>
      <c r="G4" s="62"/>
      <c r="H4" s="62"/>
    </row>
    <row r="5" spans="1:16" x14ac:dyDescent="0.25">
      <c r="A5" s="186" t="s">
        <v>11571</v>
      </c>
      <c r="B5" s="68">
        <v>0.5</v>
      </c>
      <c r="C5" s="68">
        <v>1</v>
      </c>
      <c r="D5" s="62" t="str">
        <f>IF(ISBLANK(A5),"",VLOOKUP(A5,'Справочник услуг'!C:D,2,FALSE))</f>
        <v>Местная анестезия</v>
      </c>
      <c r="E5" s="62"/>
      <c r="F5" s="62"/>
      <c r="G5" s="62"/>
      <c r="H5" s="62"/>
    </row>
    <row r="6" spans="1:16" x14ac:dyDescent="0.25">
      <c r="A6" s="186" t="s">
        <v>11585</v>
      </c>
      <c r="B6" s="68">
        <v>0.3</v>
      </c>
      <c r="C6" s="68">
        <v>1</v>
      </c>
      <c r="D6" s="62" t="str">
        <f>IF(ISBLANK(A6),"",VLOOKUP(A6,'Справочник услуг'!C:D,2,FALSE))</f>
        <v>Тотальная внутривенная анестезия</v>
      </c>
      <c r="E6" s="62"/>
      <c r="F6" s="62"/>
      <c r="G6" s="62"/>
      <c r="H6" s="62"/>
    </row>
    <row r="7" spans="1:16" x14ac:dyDescent="0.25">
      <c r="A7" s="186" t="s">
        <v>11587</v>
      </c>
      <c r="B7" s="68">
        <v>0.3</v>
      </c>
      <c r="C7" s="68">
        <v>1</v>
      </c>
      <c r="D7" s="62" t="str">
        <f>IF(ISBLANK(A7),"",VLOOKUP(A7,'Справочник услуг'!C:D,2,FALSE))</f>
        <v>Комбинированный эндотрахеальный наркоз</v>
      </c>
      <c r="E7" s="62"/>
      <c r="F7" s="62"/>
      <c r="G7" s="62"/>
      <c r="H7" s="62"/>
    </row>
    <row r="8" spans="1:16" x14ac:dyDescent="0.25">
      <c r="A8" s="186" t="s">
        <v>5423</v>
      </c>
      <c r="B8" s="68">
        <v>0.2</v>
      </c>
      <c r="C8" s="68">
        <v>1</v>
      </c>
      <c r="D8" s="62" t="str">
        <f>IF(ISBLANK(A8),"",VLOOKUP(A8,'Справочник услуг'!C:D,2,FALSE))</f>
        <v>Скарификация и туширование роговичных очагов воспаления</v>
      </c>
      <c r="E8" s="62"/>
      <c r="F8" s="62"/>
      <c r="G8" s="62"/>
      <c r="H8" s="62"/>
    </row>
    <row r="9" spans="1:16" x14ac:dyDescent="0.25">
      <c r="A9" s="186" t="s">
        <v>5449</v>
      </c>
      <c r="B9" s="68">
        <v>0.1</v>
      </c>
      <c r="C9" s="68">
        <v>1</v>
      </c>
      <c r="D9" s="62" t="str">
        <f>IF(ISBLANK(A9),"",VLOOKUP(A9,'Справочник услуг'!C:D,2,FALSE))</f>
        <v>Микродиатермокоагуляция очага кератита</v>
      </c>
      <c r="E9" s="62"/>
      <c r="F9" s="62"/>
      <c r="G9" s="62"/>
      <c r="H9" s="62"/>
    </row>
    <row r="10" spans="1:16" x14ac:dyDescent="0.25">
      <c r="A10" s="186" t="s">
        <v>5377</v>
      </c>
      <c r="B10" s="68">
        <v>0.1</v>
      </c>
      <c r="C10" s="68">
        <v>1</v>
      </c>
      <c r="D10" s="62" t="str">
        <f>IF(ISBLANK(A10),"",VLOOKUP(A10,'Справочник услуг'!C:D,2,FALSE))</f>
        <v>Лазерная коагуляция очагов кератита</v>
      </c>
      <c r="E10" s="62"/>
      <c r="F10" s="62"/>
      <c r="G10" s="62"/>
      <c r="H10" s="62"/>
    </row>
    <row r="11" spans="1:16" x14ac:dyDescent="0.25">
      <c r="A11" s="186" t="s">
        <v>5394</v>
      </c>
      <c r="B11" s="68">
        <v>0.1</v>
      </c>
      <c r="C11" s="68">
        <v>1</v>
      </c>
      <c r="D11" s="62" t="str">
        <f>IF(ISBLANK(A11),"",VLOOKUP(A11,'Справочник услуг'!C:D,2,FALSE))</f>
        <v>Лазерная транссклеральная циклокоагуляция</v>
      </c>
      <c r="E11" s="62"/>
      <c r="F11" s="62"/>
      <c r="G11" s="62"/>
      <c r="H11" s="62"/>
    </row>
    <row r="12" spans="1:16" x14ac:dyDescent="0.25">
      <c r="A12" s="186" t="s">
        <v>5396</v>
      </c>
      <c r="B12" s="68">
        <v>0.1</v>
      </c>
      <c r="C12" s="68">
        <v>1</v>
      </c>
      <c r="D12" s="62" t="str">
        <f>IF(ISBLANK(A12),"",VLOOKUP(A12,'Справочник услуг'!C:D,2,FALSE))</f>
        <v>Лазерный синехиолизис</v>
      </c>
      <c r="E12" s="62"/>
      <c r="F12" s="62"/>
      <c r="G12" s="62"/>
      <c r="H12" s="62"/>
    </row>
    <row r="13" spans="1:16" x14ac:dyDescent="0.25">
      <c r="A13" s="190" t="s">
        <v>4869</v>
      </c>
      <c r="B13" s="68">
        <v>0.5</v>
      </c>
      <c r="C13" s="68">
        <v>1</v>
      </c>
      <c r="D13" s="62" t="str">
        <f>IF(ISBLANK(A13),"",VLOOKUP(A13,'Справочник услуг'!C:D,2,FALSE))</f>
        <v>Блефарорафия</v>
      </c>
      <c r="E13" s="62"/>
      <c r="F13" s="62"/>
      <c r="G13" s="62"/>
      <c r="H13" s="62"/>
    </row>
    <row r="14" spans="1:16" x14ac:dyDescent="0.25">
      <c r="A14" s="190" t="s">
        <v>4893</v>
      </c>
      <c r="B14" s="68">
        <v>0.3</v>
      </c>
      <c r="C14" s="68">
        <v>1</v>
      </c>
      <c r="D14" s="62" t="str">
        <f>IF(ISBLANK(A14),"",VLOOKUP(A14,'Справочник услуг'!C:D,2,FALSE))</f>
        <v>Кератопластика (трансплантация роговицы)</v>
      </c>
      <c r="E14" s="62"/>
      <c r="F14" s="62"/>
      <c r="G14" s="62"/>
      <c r="H14" s="62"/>
    </row>
    <row r="15" spans="1:16" x14ac:dyDescent="0.25">
      <c r="A15" s="190" t="s">
        <v>11078</v>
      </c>
      <c r="B15" s="68">
        <v>0.3</v>
      </c>
      <c r="C15" s="68">
        <v>1</v>
      </c>
      <c r="D15" s="62" t="str">
        <f>IF(ISBLANK(A15),"",VLOOKUP(A15,'Справочник услуг'!C:D,2,FALSE))</f>
        <v>Неавтоматизированная послойная кератопластика</v>
      </c>
      <c r="E15" s="62"/>
      <c r="F15" s="62"/>
      <c r="G15" s="62"/>
      <c r="H15" s="62"/>
    </row>
    <row r="16" spans="1:16" x14ac:dyDescent="0.25">
      <c r="A16" s="190" t="s">
        <v>11080</v>
      </c>
      <c r="B16" s="68">
        <v>0.3</v>
      </c>
      <c r="C16" s="68">
        <v>1</v>
      </c>
      <c r="D16" s="62" t="str">
        <f>IF(ISBLANK(A16),"",VLOOKUP(A16,'Справочник услуг'!C:D,2,FALSE))</f>
        <v>Автоматизированная послойная кератопластика</v>
      </c>
      <c r="E16" s="62"/>
      <c r="F16" s="62"/>
      <c r="G16" s="62"/>
      <c r="H16" s="62"/>
    </row>
    <row r="17" spans="1:8" x14ac:dyDescent="0.25">
      <c r="A17" s="190" t="s">
        <v>22177</v>
      </c>
      <c r="B17" s="68">
        <v>0.3</v>
      </c>
      <c r="C17" s="68">
        <v>1</v>
      </c>
      <c r="D17" s="62" t="str">
        <f>IF(ISBLANK(A17),"",VLOOKUP(A17,'Справочник услуг'!C:D,2,FALSE))</f>
        <v>Послойная кератопластика</v>
      </c>
      <c r="E17" s="62"/>
      <c r="F17" s="62"/>
      <c r="G17" s="62"/>
      <c r="H17" s="62"/>
    </row>
    <row r="18" spans="1:8" x14ac:dyDescent="0.25">
      <c r="A18" s="190" t="s">
        <v>22183</v>
      </c>
      <c r="B18" s="68">
        <v>0.3</v>
      </c>
      <c r="C18" s="68">
        <v>1</v>
      </c>
      <c r="D18" s="62" t="str">
        <f>IF(ISBLANK(A18),"",VLOOKUP(A18,'Справочник услуг'!C:D,2,FALSE))</f>
        <v>Кератопластика конъюнктивальная</v>
      </c>
      <c r="E18" s="62"/>
      <c r="F18" s="62"/>
      <c r="G18" s="62"/>
      <c r="H18" s="62"/>
    </row>
    <row r="19" spans="1:8" x14ac:dyDescent="0.25">
      <c r="A19" s="190" t="s">
        <v>22185</v>
      </c>
      <c r="B19" s="68">
        <v>0.3</v>
      </c>
      <c r="C19" s="68">
        <v>1</v>
      </c>
      <c r="D19" s="62" t="str">
        <f>IF(ISBLANK(A19),"",VLOOKUP(A19,'Справочник услуг'!C:D,2,FALSE))</f>
        <v>Кератопластика сквозная</v>
      </c>
      <c r="E19" s="62"/>
      <c r="F19" s="62"/>
      <c r="G19" s="62"/>
      <c r="H19" s="62"/>
    </row>
    <row r="20" spans="1:8" x14ac:dyDescent="0.25">
      <c r="A20" s="190" t="s">
        <v>4899</v>
      </c>
      <c r="B20" s="68">
        <v>0.1</v>
      </c>
      <c r="C20" s="68">
        <v>1</v>
      </c>
      <c r="D20" s="62" t="str">
        <f>IF(ISBLANK(A20),"",VLOOKUP(A20,'Справочник услуг'!C:D,2,FALSE))</f>
        <v>Промывание передней камеры глаза</v>
      </c>
      <c r="E20" s="62"/>
      <c r="F20" s="62"/>
      <c r="G20" s="62"/>
      <c r="H20" s="62"/>
    </row>
    <row r="21" spans="1:8" x14ac:dyDescent="0.25">
      <c r="A21" s="190" t="s">
        <v>4900</v>
      </c>
      <c r="B21" s="68">
        <v>0.1</v>
      </c>
      <c r="C21" s="68">
        <v>1</v>
      </c>
      <c r="D21" s="62" t="str">
        <f>IF(ISBLANK(A21),"",VLOOKUP(A21,'Справочник услуг'!C:D,2,FALSE))</f>
        <v>Введение воздуха, лекарственных препаратов в переднюю камеру глаза</v>
      </c>
      <c r="E21" s="62"/>
      <c r="F21" s="62"/>
      <c r="G21" s="62"/>
      <c r="H21" s="62"/>
    </row>
    <row r="22" spans="1:8" x14ac:dyDescent="0.25">
      <c r="A22" s="190" t="s">
        <v>4932</v>
      </c>
      <c r="B22" s="68">
        <v>0.1</v>
      </c>
      <c r="C22" s="68">
        <v>1</v>
      </c>
      <c r="D22" s="62" t="str">
        <f>IF(ISBLANK(A22),"",VLOOKUP(A22,'Справочник услуг'!C:D,2,FALSE))</f>
        <v>Витреоэктомия</v>
      </c>
      <c r="E22" s="62"/>
      <c r="F22" s="62"/>
      <c r="G22" s="62"/>
      <c r="H22" s="62"/>
    </row>
    <row r="23" spans="1:8" x14ac:dyDescent="0.25">
      <c r="A23" s="190" t="s">
        <v>22197</v>
      </c>
      <c r="B23" s="68">
        <v>0.1</v>
      </c>
      <c r="C23" s="68">
        <v>1</v>
      </c>
      <c r="D23" s="62" t="str">
        <f>IF(ISBLANK(A23),"",VLOOKUP(A23,'Справочник услуг'!C:D,2,FALSE))</f>
        <v>Витрэктомия передняя</v>
      </c>
      <c r="E23" s="62"/>
      <c r="F23" s="62"/>
      <c r="G23" s="62"/>
      <c r="H23" s="62"/>
    </row>
    <row r="24" spans="1:8" x14ac:dyDescent="0.25">
      <c r="A24" s="190" t="s">
        <v>4935</v>
      </c>
      <c r="B24" s="68">
        <v>0.1</v>
      </c>
      <c r="C24" s="68">
        <v>1</v>
      </c>
      <c r="D24" s="62" t="str">
        <f>IF(ISBLANK(A24),"",VLOOKUP(A24,'Справочник услуг'!C:D,2,FALSE))</f>
        <v>Экстракция хрусталика</v>
      </c>
      <c r="E24" s="62"/>
      <c r="F24" s="62"/>
      <c r="G24" s="62"/>
      <c r="H24" s="62"/>
    </row>
    <row r="25" spans="1:8" x14ac:dyDescent="0.25">
      <c r="A25" s="190" t="s">
        <v>22207</v>
      </c>
      <c r="B25" s="68">
        <v>0.1</v>
      </c>
      <c r="C25" s="68">
        <v>1</v>
      </c>
      <c r="D25" s="62" t="str">
        <f>IF(ISBLANK(A25),"",VLOOKUP(A25,'Справочник услуг'!C:D,2,FALSE))</f>
        <v>Ленсэктомия</v>
      </c>
      <c r="E25" s="62"/>
      <c r="F25" s="62"/>
      <c r="G25" s="62"/>
      <c r="H25" s="62"/>
    </row>
    <row r="26" spans="1:8" x14ac:dyDescent="0.25">
      <c r="A26" s="190" t="s">
        <v>4938</v>
      </c>
      <c r="B26" s="68">
        <v>0.1</v>
      </c>
      <c r="C26" s="68">
        <v>1</v>
      </c>
      <c r="D26" s="62" t="str">
        <f>IF(ISBLANK(A26),"",VLOOKUP(A26,'Справочник услуг'!C:D,2,FALSE))</f>
        <v>Удаление интраокулярной линзы</v>
      </c>
      <c r="E26" s="62"/>
      <c r="F26" s="62"/>
      <c r="G26" s="62"/>
      <c r="H26" s="62"/>
    </row>
    <row r="27" spans="1:8" x14ac:dyDescent="0.25">
      <c r="A27" s="190" t="s">
        <v>4941</v>
      </c>
      <c r="B27" s="68">
        <v>0.05</v>
      </c>
      <c r="C27" s="68">
        <v>1</v>
      </c>
      <c r="D27" s="62" t="str">
        <f>IF(ISBLANK(A27),"",VLOOKUP(A27,'Справочник услуг'!C:D,2,FALSE))</f>
        <v>Энуклеация глазного яблока</v>
      </c>
      <c r="E27" s="62"/>
      <c r="F27" s="62"/>
      <c r="G27" s="62"/>
      <c r="H27" s="62"/>
    </row>
    <row r="28" spans="1:8" x14ac:dyDescent="0.25">
      <c r="A28" s="190" t="s">
        <v>4942</v>
      </c>
      <c r="B28" s="68">
        <v>0.05</v>
      </c>
      <c r="C28" s="68">
        <v>1</v>
      </c>
      <c r="D28" s="62" t="str">
        <f>IF(ISBLANK(A28),"",VLOOKUP(A28,'Справочник услуг'!C:D,2,FALSE))</f>
        <v>Эвисцерация глазного яблока</v>
      </c>
      <c r="E28" s="62"/>
      <c r="F28" s="62"/>
      <c r="G28" s="62"/>
      <c r="H28" s="62"/>
    </row>
    <row r="29" spans="1:8" x14ac:dyDescent="0.25">
      <c r="A29" s="190" t="s">
        <v>22267</v>
      </c>
      <c r="B29" s="68">
        <v>0.3</v>
      </c>
      <c r="C29" s="68">
        <v>1</v>
      </c>
      <c r="D29" s="62" t="str">
        <f>IF(ISBLANK(A29),"",VLOOKUP(A29,'Справочник услуг'!C:D,2,FALSE))</f>
        <v>Аутоконъюктивальная пластика роговицы</v>
      </c>
      <c r="E29" s="62"/>
      <c r="F29" s="62"/>
      <c r="G29" s="62"/>
      <c r="H29" s="62"/>
    </row>
    <row r="30" spans="1:8" x14ac:dyDescent="0.25">
      <c r="A30" s="190" t="s">
        <v>22273</v>
      </c>
      <c r="B30" s="68">
        <v>0.1</v>
      </c>
      <c r="C30" s="68">
        <v>1</v>
      </c>
      <c r="D30" s="62" t="str">
        <f>IF(ISBLANK(A30),"",VLOOKUP(A30,'Справочник услуг'!C:D,2,FALSE))</f>
        <v>Снятие роговичных швов</v>
      </c>
      <c r="E30" s="62"/>
      <c r="F30" s="62"/>
      <c r="G30" s="62"/>
      <c r="H30" s="62"/>
    </row>
    <row r="31" spans="1:8" x14ac:dyDescent="0.25">
      <c r="A31" s="116" t="s">
        <v>11572</v>
      </c>
      <c r="B31" s="68">
        <v>0.7</v>
      </c>
      <c r="C31" s="68">
        <v>10</v>
      </c>
      <c r="D31" s="62" t="str">
        <f>IF(ISBLANK(A31),"",VLOOKUP(A31,'Справочник услуг'!C:D,2,FALSE))</f>
        <v>Проводниковая анестезия</v>
      </c>
      <c r="E31" s="62"/>
      <c r="F31" s="62"/>
      <c r="G31" s="62"/>
      <c r="H31" s="62"/>
    </row>
    <row r="32" spans="1:8" x14ac:dyDescent="0.25">
      <c r="A32" s="190" t="s">
        <v>3822</v>
      </c>
      <c r="B32" s="68">
        <v>0.9</v>
      </c>
      <c r="C32" s="68">
        <v>10</v>
      </c>
      <c r="D32" s="62" t="str">
        <f>IF(ISBLANK(A32),"",VLOOKUP(A32,'Справочник услуг'!C:D,2,FALSE))</f>
        <v>Пара- и ретробульбарные инъекции</v>
      </c>
      <c r="E32" s="62"/>
      <c r="F32" s="62"/>
      <c r="G32" s="62"/>
      <c r="H32" s="62"/>
    </row>
    <row r="33" spans="1:8" x14ac:dyDescent="0.25">
      <c r="A33" s="190" t="s">
        <v>3827</v>
      </c>
      <c r="B33" s="68">
        <v>0.7</v>
      </c>
      <c r="C33" s="68">
        <v>5</v>
      </c>
      <c r="D33" s="62" t="str">
        <f>IF(ISBLANK(A33),"",VLOOKUP(A33,'Справочник услуг'!C:D,2,FALSE))</f>
        <v>Субконъюнктивальная инъекция</v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190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 x14ac:dyDescent="0.25">
      <c r="A5" s="190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 x14ac:dyDescent="0.25">
      <c r="A6" s="186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 x14ac:dyDescent="0.25">
      <c r="A7" s="186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186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 x14ac:dyDescent="0.25">
      <c r="A9" s="186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 ht="14.45" x14ac:dyDescent="0.3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ht="14.45" x14ac:dyDescent="0.3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96"/>
  <sheetViews>
    <sheetView topLeftCell="A91" zoomScaleNormal="100" workbookViewId="0">
      <selection activeCell="F73" sqref="F73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193" t="s">
        <v>11807</v>
      </c>
      <c r="B3" s="80"/>
      <c r="C3" s="194" t="s">
        <v>13024</v>
      </c>
      <c r="D3" s="6">
        <v>0.2</v>
      </c>
      <c r="E3" s="7" t="s">
        <v>4347</v>
      </c>
      <c r="F3" s="7" t="s">
        <v>27799</v>
      </c>
      <c r="G3" s="7" t="s">
        <v>27800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3" t="s">
        <v>11915</v>
      </c>
      <c r="B4" s="81"/>
      <c r="C4" s="194" t="s">
        <v>11920</v>
      </c>
      <c r="D4" s="6">
        <v>0.4</v>
      </c>
      <c r="E4" s="7" t="s">
        <v>7153</v>
      </c>
      <c r="F4" s="7" t="s">
        <v>27821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x14ac:dyDescent="0.25">
      <c r="A5" s="193" t="s">
        <v>11915</v>
      </c>
      <c r="B5" s="81"/>
      <c r="C5" s="194" t="s">
        <v>11916</v>
      </c>
      <c r="D5" s="6">
        <v>0.2</v>
      </c>
      <c r="E5" s="7" t="s">
        <v>4348</v>
      </c>
      <c r="F5" s="7" t="s">
        <v>27798</v>
      </c>
      <c r="G5" s="7" t="s">
        <v>27791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3" t="s">
        <v>10168</v>
      </c>
      <c r="B6" s="81"/>
      <c r="C6" s="194" t="s">
        <v>11996</v>
      </c>
      <c r="D6" s="6">
        <v>0.2</v>
      </c>
      <c r="E6" s="7" t="s">
        <v>4347</v>
      </c>
      <c r="F6" s="7" t="s">
        <v>27804</v>
      </c>
      <c r="G6" s="7" t="s">
        <v>27805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193" t="s">
        <v>13956</v>
      </c>
      <c r="B7" s="81"/>
      <c r="C7" s="194" t="s">
        <v>13958</v>
      </c>
      <c r="D7" s="6">
        <v>0.2</v>
      </c>
      <c r="E7" s="7" t="s">
        <v>5983</v>
      </c>
      <c r="F7" s="7" t="s">
        <v>27784</v>
      </c>
      <c r="G7" s="7" t="s">
        <v>27785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3" t="s">
        <v>10127</v>
      </c>
      <c r="B8" s="81"/>
      <c r="C8" s="194" t="s">
        <v>12002</v>
      </c>
      <c r="D8" s="6">
        <v>0.2</v>
      </c>
      <c r="E8" s="7" t="s">
        <v>4347</v>
      </c>
      <c r="F8" s="7" t="s">
        <v>18487</v>
      </c>
      <c r="G8" s="7" t="s">
        <v>27799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3" t="s">
        <v>10127</v>
      </c>
      <c r="B9" s="81"/>
      <c r="C9" s="194" t="s">
        <v>12004</v>
      </c>
      <c r="D9" s="6">
        <v>0.2</v>
      </c>
      <c r="E9" s="7" t="s">
        <v>4347</v>
      </c>
      <c r="F9" s="7" t="s">
        <v>27802</v>
      </c>
      <c r="G9" s="7" t="s">
        <v>27803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3" t="s">
        <v>9984</v>
      </c>
      <c r="B10" s="81"/>
      <c r="C10" s="194" t="s">
        <v>14074</v>
      </c>
      <c r="D10" s="6"/>
      <c r="E10" s="7"/>
      <c r="F10" s="7" t="s">
        <v>27786</v>
      </c>
      <c r="G10" s="7" t="s">
        <v>27792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3" t="s">
        <v>10195</v>
      </c>
      <c r="B11" s="81"/>
      <c r="C11" s="194" t="s">
        <v>12127</v>
      </c>
      <c r="D11" s="6">
        <v>0.2</v>
      </c>
      <c r="E11" s="7" t="s">
        <v>4349</v>
      </c>
      <c r="F11" s="7" t="s">
        <v>27802</v>
      </c>
      <c r="G11" s="7" t="s">
        <v>27803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3" t="s">
        <v>10185</v>
      </c>
      <c r="B12" s="81"/>
      <c r="C12" s="194" t="s">
        <v>12235</v>
      </c>
      <c r="D12" s="6">
        <v>0.1</v>
      </c>
      <c r="E12" s="7" t="s">
        <v>4347</v>
      </c>
      <c r="F12" s="7" t="s">
        <v>27801</v>
      </c>
      <c r="G12" s="7" t="s">
        <v>27802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3" t="s">
        <v>12387</v>
      </c>
      <c r="B13" s="81"/>
      <c r="C13" s="194" t="s">
        <v>12170</v>
      </c>
      <c r="D13" s="6">
        <v>0.2</v>
      </c>
      <c r="E13" s="7" t="s">
        <v>4347</v>
      </c>
      <c r="F13" s="7" t="s">
        <v>18487</v>
      </c>
      <c r="G13" s="7" t="s">
        <v>27799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3" t="s">
        <v>12411</v>
      </c>
      <c r="B14" s="81"/>
      <c r="C14" s="194" t="s">
        <v>12418</v>
      </c>
      <c r="D14" s="6">
        <v>0.4</v>
      </c>
      <c r="E14" s="7" t="s">
        <v>4347</v>
      </c>
      <c r="F14" s="7" t="s">
        <v>27802</v>
      </c>
      <c r="G14" s="7" t="s">
        <v>27806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3" t="s">
        <v>10089</v>
      </c>
      <c r="B15" s="81"/>
      <c r="C15" s="194" t="s">
        <v>12425</v>
      </c>
      <c r="D15" s="6">
        <v>0.2</v>
      </c>
      <c r="E15" s="7" t="s">
        <v>4347</v>
      </c>
      <c r="F15" s="7" t="s">
        <v>27791</v>
      </c>
      <c r="G15" s="7" t="s">
        <v>27812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3" t="s">
        <v>10089</v>
      </c>
      <c r="B16" s="81"/>
      <c r="C16" s="194" t="s">
        <v>12426</v>
      </c>
      <c r="D16" s="6">
        <v>0.1</v>
      </c>
      <c r="E16" s="7" t="s">
        <v>4347</v>
      </c>
      <c r="F16" s="7" t="s">
        <v>27807</v>
      </c>
      <c r="G16" s="7" t="s">
        <v>27801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3" t="s">
        <v>10122</v>
      </c>
      <c r="B17" s="81"/>
      <c r="C17" s="194" t="s">
        <v>13632</v>
      </c>
      <c r="D17" s="6">
        <v>0.2</v>
      </c>
      <c r="E17" s="7" t="s">
        <v>4347</v>
      </c>
      <c r="F17" s="7" t="s">
        <v>27789</v>
      </c>
      <c r="G17" s="7" t="s">
        <v>27793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3" t="s">
        <v>10122</v>
      </c>
      <c r="B18" s="81"/>
      <c r="C18" s="194" t="s">
        <v>13603</v>
      </c>
      <c r="D18" s="6">
        <v>0.2</v>
      </c>
      <c r="E18" s="7" t="s">
        <v>4347</v>
      </c>
      <c r="F18" s="7" t="s">
        <v>27795</v>
      </c>
      <c r="G18" s="7" t="s">
        <v>27794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193" t="s">
        <v>9953</v>
      </c>
      <c r="B19" s="81"/>
      <c r="C19" s="194" t="s">
        <v>12613</v>
      </c>
      <c r="D19" s="6">
        <v>0.2</v>
      </c>
      <c r="E19" s="7" t="s">
        <v>4347</v>
      </c>
      <c r="F19" s="7" t="s">
        <v>27796</v>
      </c>
      <c r="G19" s="7" t="s">
        <v>27797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3" t="s">
        <v>9953</v>
      </c>
      <c r="B20" s="81"/>
      <c r="C20" s="194" t="s">
        <v>12612</v>
      </c>
      <c r="D20" s="6">
        <v>0.2</v>
      </c>
      <c r="E20" s="7" t="s">
        <v>4347</v>
      </c>
      <c r="F20" s="7" t="s">
        <v>27805</v>
      </c>
      <c r="G20" s="7" t="s">
        <v>27808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 x14ac:dyDescent="0.25">
      <c r="A21" s="193" t="s">
        <v>9930</v>
      </c>
      <c r="B21" s="81"/>
      <c r="C21" s="194" t="s">
        <v>14978</v>
      </c>
      <c r="D21" s="6">
        <v>0.3</v>
      </c>
      <c r="E21" s="7" t="s">
        <v>4347</v>
      </c>
      <c r="F21" s="7" t="s">
        <v>27805</v>
      </c>
      <c r="G21" s="7" t="s">
        <v>27811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 x14ac:dyDescent="0.25">
      <c r="A22" s="193" t="s">
        <v>10193</v>
      </c>
      <c r="B22" s="81"/>
      <c r="C22" s="194" t="s">
        <v>12645</v>
      </c>
      <c r="D22" s="6">
        <v>0.1</v>
      </c>
      <c r="E22" s="7" t="s">
        <v>4348</v>
      </c>
      <c r="F22" s="7" t="s">
        <v>27790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3" t="s">
        <v>10193</v>
      </c>
      <c r="B23" s="81"/>
      <c r="C23" s="194" t="s">
        <v>12644</v>
      </c>
      <c r="D23" s="6">
        <v>0.1</v>
      </c>
      <c r="E23" s="7" t="s">
        <v>4348</v>
      </c>
      <c r="F23" s="7" t="s">
        <v>27790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93" t="s">
        <v>10193</v>
      </c>
      <c r="B24" s="81"/>
      <c r="C24" s="194" t="s">
        <v>12649</v>
      </c>
      <c r="D24" s="6">
        <v>0.1</v>
      </c>
      <c r="E24" s="7" t="s">
        <v>4348</v>
      </c>
      <c r="F24" s="7" t="s">
        <v>27790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3" t="s">
        <v>9909</v>
      </c>
      <c r="B25" s="81"/>
      <c r="C25" s="194" t="s">
        <v>12672</v>
      </c>
      <c r="D25" s="6">
        <v>0.1</v>
      </c>
      <c r="E25" s="7" t="s">
        <v>4347</v>
      </c>
      <c r="F25" s="7" t="s">
        <v>27805</v>
      </c>
      <c r="G25" s="7" t="s">
        <v>27815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3" t="s">
        <v>9909</v>
      </c>
      <c r="B26" s="81"/>
      <c r="C26" s="194" t="s">
        <v>12667</v>
      </c>
      <c r="D26" s="6">
        <v>0.1</v>
      </c>
      <c r="E26" s="7" t="s">
        <v>7153</v>
      </c>
      <c r="F26" s="7" t="s">
        <v>27813</v>
      </c>
      <c r="G26" s="7" t="s">
        <v>27814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193" t="s">
        <v>10056</v>
      </c>
      <c r="B27" s="81"/>
      <c r="C27" s="194" t="s">
        <v>12404</v>
      </c>
      <c r="D27" s="6">
        <v>0.05</v>
      </c>
      <c r="E27" s="7" t="s">
        <v>4348</v>
      </c>
      <c r="F27" s="7" t="s">
        <v>27790</v>
      </c>
      <c r="G27" s="7" t="s">
        <v>27816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 x14ac:dyDescent="0.25">
      <c r="A28" s="193" t="s">
        <v>9922</v>
      </c>
      <c r="B28" s="81"/>
      <c r="C28" s="194" t="s">
        <v>12674</v>
      </c>
      <c r="D28" s="6">
        <v>0.2</v>
      </c>
      <c r="E28" s="7" t="s">
        <v>4347</v>
      </c>
      <c r="F28" s="7" t="s">
        <v>27817</v>
      </c>
      <c r="G28" s="7" t="s">
        <v>27818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3" t="s">
        <v>9922</v>
      </c>
      <c r="B29" s="81"/>
      <c r="C29" s="194" t="s">
        <v>12406</v>
      </c>
      <c r="D29" s="6">
        <v>0.3</v>
      </c>
      <c r="E29" s="7" t="s">
        <v>4347</v>
      </c>
      <c r="F29" s="7" t="s">
        <v>27817</v>
      </c>
      <c r="G29" s="7" t="s">
        <v>27818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3" t="s">
        <v>10074</v>
      </c>
      <c r="B30" s="81"/>
      <c r="C30" s="194" t="s">
        <v>12685</v>
      </c>
      <c r="D30" s="6">
        <v>0.1</v>
      </c>
      <c r="E30" s="7" t="s">
        <v>4347</v>
      </c>
      <c r="F30" s="7" t="s">
        <v>27822</v>
      </c>
      <c r="G30" s="7" t="s">
        <v>27823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93" t="s">
        <v>10074</v>
      </c>
      <c r="B31" s="81"/>
      <c r="C31" s="194" t="s">
        <v>12678</v>
      </c>
      <c r="D31" s="6">
        <v>0.1</v>
      </c>
      <c r="E31" s="7" t="s">
        <v>4347</v>
      </c>
      <c r="F31" s="7" t="s">
        <v>27822</v>
      </c>
      <c r="G31" s="7" t="s">
        <v>27824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3" t="s">
        <v>10074</v>
      </c>
      <c r="B32" s="81"/>
      <c r="C32" s="194" t="s">
        <v>12682</v>
      </c>
      <c r="D32" s="6">
        <v>0.1</v>
      </c>
      <c r="E32" s="7" t="s">
        <v>4347</v>
      </c>
      <c r="F32" s="7" t="s">
        <v>27822</v>
      </c>
      <c r="G32" s="7" t="s">
        <v>27824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3" t="s">
        <v>10074</v>
      </c>
      <c r="B33" s="81"/>
      <c r="C33" s="194" t="s">
        <v>12683</v>
      </c>
      <c r="D33" s="6">
        <v>0.1</v>
      </c>
      <c r="E33" s="7" t="s">
        <v>4347</v>
      </c>
      <c r="F33" s="7" t="s">
        <v>27805</v>
      </c>
      <c r="G33" s="7" t="s">
        <v>27811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3" t="s">
        <v>9968</v>
      </c>
      <c r="B34" s="81"/>
      <c r="C34" s="194" t="s">
        <v>11917</v>
      </c>
      <c r="D34" s="6">
        <v>0.1</v>
      </c>
      <c r="E34" s="7" t="s">
        <v>4348</v>
      </c>
      <c r="F34" s="7" t="s">
        <v>27821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3" t="s">
        <v>9977</v>
      </c>
      <c r="B35" s="81"/>
      <c r="C35" s="194" t="s">
        <v>12712</v>
      </c>
      <c r="D35" s="6">
        <v>0.1</v>
      </c>
      <c r="E35" s="7" t="s">
        <v>4347</v>
      </c>
      <c r="F35" s="7" t="s">
        <v>27788</v>
      </c>
      <c r="G35" s="7" t="s">
        <v>27825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3" t="s">
        <v>9977</v>
      </c>
      <c r="B36" s="81"/>
      <c r="C36" s="194" t="s">
        <v>12714</v>
      </c>
      <c r="D36" s="6">
        <v>0.2</v>
      </c>
      <c r="E36" s="7" t="s">
        <v>4347</v>
      </c>
      <c r="F36" s="7" t="s">
        <v>27826</v>
      </c>
      <c r="G36" s="7" t="s">
        <v>27820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93" t="s">
        <v>9944</v>
      </c>
      <c r="B37" s="81"/>
      <c r="C37" s="194" t="s">
        <v>12735</v>
      </c>
      <c r="D37" s="6">
        <v>0.1</v>
      </c>
      <c r="E37" s="7" t="s">
        <v>4347</v>
      </c>
      <c r="F37" s="7" t="s">
        <v>27827</v>
      </c>
      <c r="G37" s="7" t="s">
        <v>27828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93" t="s">
        <v>9944</v>
      </c>
      <c r="B38" s="81"/>
      <c r="C38" s="194" t="s">
        <v>12736</v>
      </c>
      <c r="D38" s="6">
        <v>0.3</v>
      </c>
      <c r="E38" s="7" t="s">
        <v>4347</v>
      </c>
      <c r="F38" s="7" t="s">
        <v>27800</v>
      </c>
      <c r="G38" s="7" t="s">
        <v>27806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3" t="s">
        <v>13026</v>
      </c>
      <c r="B39" s="81"/>
      <c r="C39" s="194" t="s">
        <v>13030</v>
      </c>
      <c r="D39" s="6">
        <v>0.2</v>
      </c>
      <c r="E39" s="7" t="s">
        <v>4347</v>
      </c>
      <c r="F39" s="7" t="s">
        <v>27819</v>
      </c>
      <c r="G39" s="7" t="s">
        <v>27820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3" t="s">
        <v>13031</v>
      </c>
      <c r="B40" s="81"/>
      <c r="C40" s="194" t="s">
        <v>13032</v>
      </c>
      <c r="D40" s="6">
        <v>0.2</v>
      </c>
      <c r="E40" s="7" t="s">
        <v>4347</v>
      </c>
      <c r="F40" s="7" t="s">
        <v>27802</v>
      </c>
      <c r="G40" s="7" t="s">
        <v>27829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3" t="s">
        <v>13039</v>
      </c>
      <c r="B41" s="81"/>
      <c r="C41" s="194" t="s">
        <v>13016</v>
      </c>
      <c r="D41" s="6">
        <v>0.5</v>
      </c>
      <c r="E41" s="7" t="s">
        <v>4347</v>
      </c>
      <c r="F41" s="7" t="s">
        <v>27830</v>
      </c>
      <c r="G41" s="7" t="s">
        <v>27831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3" t="s">
        <v>10189</v>
      </c>
      <c r="B42" s="81"/>
      <c r="C42" s="194" t="s">
        <v>13403</v>
      </c>
      <c r="D42" s="6">
        <v>0.1</v>
      </c>
      <c r="E42" s="7" t="s">
        <v>4347</v>
      </c>
      <c r="F42" s="7" t="s">
        <v>18487</v>
      </c>
      <c r="G42" s="7" t="s">
        <v>27799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3" t="s">
        <v>10079</v>
      </c>
      <c r="B43" s="81"/>
      <c r="C43" s="194" t="s">
        <v>13409</v>
      </c>
      <c r="D43" s="6">
        <v>0.1</v>
      </c>
      <c r="E43" s="7" t="s">
        <v>4347</v>
      </c>
      <c r="F43" s="7" t="s">
        <v>18487</v>
      </c>
      <c r="G43" s="7" t="s">
        <v>27804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 x14ac:dyDescent="0.25">
      <c r="A44" s="193" t="s">
        <v>10079</v>
      </c>
      <c r="B44" s="81"/>
      <c r="C44" s="194" t="s">
        <v>13414</v>
      </c>
      <c r="D44" s="6">
        <v>0.1</v>
      </c>
      <c r="E44" s="7" t="s">
        <v>4347</v>
      </c>
      <c r="F44" s="7" t="s">
        <v>27821</v>
      </c>
      <c r="G44" s="7" t="s">
        <v>27797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 x14ac:dyDescent="0.25">
      <c r="A45" s="193" t="s">
        <v>10166</v>
      </c>
      <c r="B45" s="81"/>
      <c r="C45" s="194" t="s">
        <v>15867</v>
      </c>
      <c r="D45" s="6">
        <v>0.3</v>
      </c>
      <c r="E45" s="7" t="s">
        <v>5983</v>
      </c>
      <c r="F45" s="7" t="s">
        <v>27833</v>
      </c>
      <c r="G45" s="7" t="s">
        <v>27796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3" t="s">
        <v>10166</v>
      </c>
      <c r="B46" s="81"/>
      <c r="C46" s="194" t="s">
        <v>12674</v>
      </c>
      <c r="D46" s="6">
        <v>0.2</v>
      </c>
      <c r="E46" s="7" t="s">
        <v>4347</v>
      </c>
      <c r="F46" s="7" t="s">
        <v>27837</v>
      </c>
      <c r="G46" s="7" t="s">
        <v>27834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193" t="s">
        <v>13425</v>
      </c>
      <c r="B47" s="81"/>
      <c r="C47" s="194" t="s">
        <v>12418</v>
      </c>
      <c r="D47" s="6">
        <v>0.2</v>
      </c>
      <c r="E47" s="7" t="s">
        <v>4347</v>
      </c>
      <c r="F47" s="7" t="s">
        <v>18489</v>
      </c>
      <c r="G47" s="7" t="s">
        <v>27836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193" t="s">
        <v>13425</v>
      </c>
      <c r="B48" s="81"/>
      <c r="C48" s="194" t="s">
        <v>15869</v>
      </c>
      <c r="D48" s="6">
        <v>0.4</v>
      </c>
      <c r="E48" s="7" t="s">
        <v>5983</v>
      </c>
      <c r="F48" s="7" t="s">
        <v>27833</v>
      </c>
      <c r="G48" s="7" t="s">
        <v>27796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3" t="s">
        <v>13429</v>
      </c>
      <c r="B49" s="81"/>
      <c r="C49" s="194" t="s">
        <v>12678</v>
      </c>
      <c r="D49" s="6">
        <v>0.1</v>
      </c>
      <c r="E49" s="7" t="s">
        <v>4347</v>
      </c>
      <c r="F49" s="7" t="s">
        <v>27837</v>
      </c>
      <c r="G49" s="7" t="s">
        <v>27834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 x14ac:dyDescent="0.25">
      <c r="A50" s="193" t="s">
        <v>13429</v>
      </c>
      <c r="B50" s="81"/>
      <c r="C50" s="194" t="s">
        <v>12682</v>
      </c>
      <c r="D50" s="6">
        <v>0.1</v>
      </c>
      <c r="E50" s="7" t="s">
        <v>4347</v>
      </c>
      <c r="F50" s="7" t="s">
        <v>27837</v>
      </c>
      <c r="G50" s="7" t="s">
        <v>27834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3" t="s">
        <v>13429</v>
      </c>
      <c r="B51" s="81"/>
      <c r="C51" s="194" t="s">
        <v>12687</v>
      </c>
      <c r="D51" s="6">
        <v>0.1</v>
      </c>
      <c r="E51" s="7" t="s">
        <v>4347</v>
      </c>
      <c r="F51" s="7" t="s">
        <v>27837</v>
      </c>
      <c r="G51" s="7" t="s">
        <v>27834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3" t="s">
        <v>13429</v>
      </c>
      <c r="B52" s="81"/>
      <c r="C52" s="194" t="s">
        <v>12683</v>
      </c>
      <c r="D52" s="6">
        <v>0.2</v>
      </c>
      <c r="E52" s="7" t="s">
        <v>4347</v>
      </c>
      <c r="F52" s="7" t="s">
        <v>27841</v>
      </c>
      <c r="G52" s="7" t="s">
        <v>27842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ht="30" x14ac:dyDescent="0.25">
      <c r="A53" s="193" t="s">
        <v>13429</v>
      </c>
      <c r="B53" s="81"/>
      <c r="C53" s="194" t="s">
        <v>12468</v>
      </c>
      <c r="D53" s="6">
        <v>0.3</v>
      </c>
      <c r="E53" s="7" t="s">
        <v>4347</v>
      </c>
      <c r="F53" s="7" t="s">
        <v>27838</v>
      </c>
      <c r="G53" s="7" t="s">
        <v>27839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3" t="s">
        <v>13429</v>
      </c>
      <c r="B54" s="81"/>
      <c r="C54" s="194" t="s">
        <v>13430</v>
      </c>
      <c r="D54" s="6">
        <v>0.3</v>
      </c>
      <c r="E54" s="7" t="s">
        <v>4347</v>
      </c>
      <c r="F54" s="7" t="s">
        <v>27843</v>
      </c>
      <c r="G54" s="7" t="s">
        <v>27844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 x14ac:dyDescent="0.25">
      <c r="A55" s="193" t="s">
        <v>13429</v>
      </c>
      <c r="B55" s="81"/>
      <c r="C55" s="194" t="s">
        <v>12685</v>
      </c>
      <c r="D55" s="6">
        <v>0.1</v>
      </c>
      <c r="E55" s="7" t="s">
        <v>4347</v>
      </c>
      <c r="F55" s="7" t="s">
        <v>27837</v>
      </c>
      <c r="G55" s="7" t="s">
        <v>27840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 x14ac:dyDescent="0.25">
      <c r="A56" s="193" t="s">
        <v>13431</v>
      </c>
      <c r="B56" s="81"/>
      <c r="C56" s="194" t="s">
        <v>12424</v>
      </c>
      <c r="D56" s="6">
        <v>0.1</v>
      </c>
      <c r="E56" s="7" t="s">
        <v>4347</v>
      </c>
      <c r="F56" s="7" t="s">
        <v>27841</v>
      </c>
      <c r="G56" s="7" t="s">
        <v>27847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3" t="s">
        <v>13431</v>
      </c>
      <c r="B57" s="81"/>
      <c r="C57" s="194" t="s">
        <v>12613</v>
      </c>
      <c r="D57" s="6">
        <v>0.4</v>
      </c>
      <c r="E57" s="7" t="s">
        <v>4347</v>
      </c>
      <c r="F57" s="7" t="s">
        <v>27833</v>
      </c>
      <c r="G57" s="7" t="s">
        <v>27856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x14ac:dyDescent="0.25">
      <c r="A58" s="193" t="s">
        <v>13431</v>
      </c>
      <c r="B58" s="81"/>
      <c r="C58" s="194" t="s">
        <v>12425</v>
      </c>
      <c r="D58" s="6">
        <v>0.1</v>
      </c>
      <c r="E58" s="7" t="s">
        <v>4347</v>
      </c>
      <c r="F58" s="7" t="s">
        <v>27841</v>
      </c>
      <c r="G58" s="7" t="s">
        <v>27847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 x14ac:dyDescent="0.25">
      <c r="A59" s="193" t="s">
        <v>13433</v>
      </c>
      <c r="B59" s="81"/>
      <c r="C59" s="194" t="s">
        <v>13016</v>
      </c>
      <c r="D59" s="6">
        <v>0.2</v>
      </c>
      <c r="E59" s="7" t="s">
        <v>4347</v>
      </c>
      <c r="F59" s="7" t="s">
        <v>27809</v>
      </c>
      <c r="G59" s="7" t="s">
        <v>27810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3" t="s">
        <v>13433</v>
      </c>
      <c r="B60" s="81"/>
      <c r="C60" s="194" t="s">
        <v>12199</v>
      </c>
      <c r="D60" s="6">
        <v>0.2</v>
      </c>
      <c r="E60" s="7" t="s">
        <v>4347</v>
      </c>
      <c r="F60" s="7" t="s">
        <v>27809</v>
      </c>
      <c r="G60" s="7" t="s">
        <v>27810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 x14ac:dyDescent="0.25">
      <c r="A61" s="193" t="s">
        <v>13433</v>
      </c>
      <c r="B61" s="81"/>
      <c r="C61" s="194" t="s">
        <v>15873</v>
      </c>
      <c r="D61" s="6">
        <v>0.2</v>
      </c>
      <c r="E61" s="7" t="s">
        <v>4347</v>
      </c>
      <c r="F61" s="7" t="s">
        <v>27809</v>
      </c>
      <c r="G61" s="7" t="s">
        <v>27810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3" t="s">
        <v>13434</v>
      </c>
      <c r="B62" s="81"/>
      <c r="C62" s="194" t="s">
        <v>15874</v>
      </c>
      <c r="D62" s="6">
        <v>0.1</v>
      </c>
      <c r="E62" s="7" t="s">
        <v>5983</v>
      </c>
      <c r="F62" s="7" t="s">
        <v>27809</v>
      </c>
      <c r="G62" s="7" t="s">
        <v>27810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 x14ac:dyDescent="0.25">
      <c r="A63" s="193" t="s">
        <v>13434</v>
      </c>
      <c r="B63" s="81"/>
      <c r="C63" s="194" t="s">
        <v>15877</v>
      </c>
      <c r="D63" s="6">
        <v>0.1</v>
      </c>
      <c r="E63" s="7" t="s">
        <v>5983</v>
      </c>
      <c r="F63" s="7" t="s">
        <v>27809</v>
      </c>
      <c r="G63" s="7" t="s">
        <v>27810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 x14ac:dyDescent="0.25">
      <c r="A64" s="193" t="s">
        <v>13434</v>
      </c>
      <c r="B64" s="81"/>
      <c r="C64" s="194" t="s">
        <v>14634</v>
      </c>
      <c r="D64" s="6">
        <v>0.1</v>
      </c>
      <c r="E64" s="7" t="s">
        <v>5983</v>
      </c>
      <c r="F64" s="7" t="s">
        <v>27809</v>
      </c>
      <c r="G64" s="7" t="s">
        <v>27810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ht="30" x14ac:dyDescent="0.25">
      <c r="A65" s="193" t="s">
        <v>13434</v>
      </c>
      <c r="B65" s="81"/>
      <c r="C65" s="194" t="s">
        <v>15876</v>
      </c>
      <c r="D65" s="6">
        <v>0.1</v>
      </c>
      <c r="E65" s="7" t="s">
        <v>5983</v>
      </c>
      <c r="F65" s="7" t="s">
        <v>27809</v>
      </c>
      <c r="G65" s="7" t="s">
        <v>27810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3" t="s">
        <v>13434</v>
      </c>
      <c r="B66" s="81"/>
      <c r="C66" s="194" t="s">
        <v>15875</v>
      </c>
      <c r="D66" s="6">
        <v>0.2</v>
      </c>
      <c r="E66" s="7" t="s">
        <v>5983</v>
      </c>
      <c r="F66" s="7" t="s">
        <v>27809</v>
      </c>
      <c r="G66" s="7" t="s">
        <v>27810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3" t="s">
        <v>13435</v>
      </c>
      <c r="B67" s="81"/>
      <c r="C67" s="194" t="s">
        <v>13436</v>
      </c>
      <c r="D67" s="6">
        <v>0.1</v>
      </c>
      <c r="E67" s="7" t="s">
        <v>4347</v>
      </c>
      <c r="F67" s="7" t="s">
        <v>27809</v>
      </c>
      <c r="G67" s="7" t="s">
        <v>27813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3" t="s">
        <v>10121</v>
      </c>
      <c r="B68" s="81"/>
      <c r="C68" s="194" t="s">
        <v>13437</v>
      </c>
      <c r="D68" s="6">
        <v>0.1</v>
      </c>
      <c r="E68" s="7" t="s">
        <v>4347</v>
      </c>
      <c r="F68" s="7" t="s">
        <v>27854</v>
      </c>
      <c r="G68" s="7" t="s">
        <v>27801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 x14ac:dyDescent="0.25">
      <c r="A69" s="193" t="s">
        <v>9942</v>
      </c>
      <c r="B69" s="81"/>
      <c r="C69" s="194" t="s">
        <v>13438</v>
      </c>
      <c r="D69" s="6">
        <v>0.1</v>
      </c>
      <c r="E69" s="7" t="s">
        <v>4347</v>
      </c>
      <c r="F69" s="7" t="s">
        <v>27796</v>
      </c>
      <c r="G69" s="7" t="s">
        <v>27787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 x14ac:dyDescent="0.25">
      <c r="A70" s="193" t="s">
        <v>9942</v>
      </c>
      <c r="B70" s="81"/>
      <c r="C70" s="194" t="s">
        <v>13439</v>
      </c>
      <c r="D70" s="6">
        <v>0.1</v>
      </c>
      <c r="E70" s="7" t="s">
        <v>4347</v>
      </c>
      <c r="F70" s="7" t="s">
        <v>27821</v>
      </c>
      <c r="G70" s="7" t="s">
        <v>27801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x14ac:dyDescent="0.25">
      <c r="A71" s="193" t="s">
        <v>10170</v>
      </c>
      <c r="B71" s="81"/>
      <c r="C71" s="194" t="s">
        <v>15887</v>
      </c>
      <c r="D71" s="6">
        <v>0.1</v>
      </c>
      <c r="E71" s="7" t="s">
        <v>5983</v>
      </c>
      <c r="F71" s="7" t="s">
        <v>27809</v>
      </c>
      <c r="G71" s="7" t="s">
        <v>27845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3" t="s">
        <v>10170</v>
      </c>
      <c r="B72" s="81"/>
      <c r="C72" s="194" t="s">
        <v>15888</v>
      </c>
      <c r="D72" s="6">
        <v>0.1</v>
      </c>
      <c r="E72" s="7" t="s">
        <v>5983</v>
      </c>
      <c r="F72" s="7" t="s">
        <v>27809</v>
      </c>
      <c r="G72" s="7" t="s">
        <v>27845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 x14ac:dyDescent="0.25">
      <c r="A73" s="193" t="s">
        <v>10170</v>
      </c>
      <c r="B73" s="81"/>
      <c r="C73" s="194" t="s">
        <v>15890</v>
      </c>
      <c r="D73" s="6">
        <v>0.1</v>
      </c>
      <c r="E73" s="7" t="s">
        <v>5983</v>
      </c>
      <c r="F73" s="7" t="s">
        <v>27809</v>
      </c>
      <c r="G73" s="7" t="s">
        <v>27845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3" t="s">
        <v>10170</v>
      </c>
      <c r="B74" s="81"/>
      <c r="C74" s="194" t="s">
        <v>13441</v>
      </c>
      <c r="D74" s="6">
        <v>0.1</v>
      </c>
      <c r="E74" s="7" t="s">
        <v>4347</v>
      </c>
      <c r="F74" s="7" t="s">
        <v>27790</v>
      </c>
      <c r="G74" s="7" t="s">
        <v>27797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 x14ac:dyDescent="0.25">
      <c r="A75" s="193" t="s">
        <v>10174</v>
      </c>
      <c r="B75" s="81"/>
      <c r="C75" s="194" t="s">
        <v>15896</v>
      </c>
      <c r="D75" s="6">
        <v>0.1</v>
      </c>
      <c r="E75" s="7" t="s">
        <v>5983</v>
      </c>
      <c r="F75" s="7" t="s">
        <v>27809</v>
      </c>
      <c r="G75" s="7" t="s">
        <v>27841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3" t="s">
        <v>10174</v>
      </c>
      <c r="B76" s="81"/>
      <c r="C76" s="194" t="s">
        <v>13447</v>
      </c>
      <c r="D76" s="6">
        <v>0.1</v>
      </c>
      <c r="E76" s="7" t="s">
        <v>4347</v>
      </c>
      <c r="F76" s="7" t="s">
        <v>27821</v>
      </c>
      <c r="G76" s="7" t="s">
        <v>18487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 x14ac:dyDescent="0.25">
      <c r="A77" s="193" t="s">
        <v>10174</v>
      </c>
      <c r="B77" s="81"/>
      <c r="C77" s="194" t="s">
        <v>11859</v>
      </c>
      <c r="D77" s="6">
        <v>0.1</v>
      </c>
      <c r="E77" s="7" t="s">
        <v>4347</v>
      </c>
      <c r="F77" s="7" t="s">
        <v>27821</v>
      </c>
      <c r="G77" s="7" t="s">
        <v>27797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3" t="s">
        <v>13448</v>
      </c>
      <c r="B78" s="81"/>
      <c r="C78" s="194" t="s">
        <v>12181</v>
      </c>
      <c r="D78" s="6">
        <v>0.1</v>
      </c>
      <c r="E78" s="7" t="s">
        <v>4347</v>
      </c>
      <c r="F78" s="7" t="s">
        <v>27797</v>
      </c>
      <c r="G78" s="7" t="s">
        <v>27799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3" t="s">
        <v>13450</v>
      </c>
      <c r="B79" s="81"/>
      <c r="C79" s="194" t="s">
        <v>13414</v>
      </c>
      <c r="D79" s="6">
        <v>0.1</v>
      </c>
      <c r="E79" s="7" t="s">
        <v>4347</v>
      </c>
      <c r="F79" s="7" t="s">
        <v>27855</v>
      </c>
      <c r="G79" s="7" t="s">
        <v>27798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3" t="s">
        <v>13450</v>
      </c>
      <c r="B80" s="81"/>
      <c r="C80" s="194" t="s">
        <v>13452</v>
      </c>
      <c r="D80" s="6">
        <v>0.2</v>
      </c>
      <c r="E80" s="7" t="s">
        <v>4347</v>
      </c>
      <c r="F80" s="7" t="s">
        <v>27854</v>
      </c>
      <c r="G80" s="7" t="s">
        <v>27821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3" t="s">
        <v>13450</v>
      </c>
      <c r="B81" s="81"/>
      <c r="C81" s="194" t="s">
        <v>13316</v>
      </c>
      <c r="D81" s="6">
        <v>0.2</v>
      </c>
      <c r="E81" s="7" t="s">
        <v>4347</v>
      </c>
      <c r="F81" s="7" t="s">
        <v>27813</v>
      </c>
      <c r="G81" s="7" t="s">
        <v>27835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3" t="s">
        <v>10107</v>
      </c>
      <c r="B82" s="81"/>
      <c r="C82" s="194" t="s">
        <v>12170</v>
      </c>
      <c r="D82" s="6">
        <v>0.1</v>
      </c>
      <c r="E82" s="7" t="s">
        <v>4347</v>
      </c>
      <c r="F82" s="7" t="s">
        <v>27807</v>
      </c>
      <c r="G82" s="7" t="s">
        <v>27787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3" t="s">
        <v>13458</v>
      </c>
      <c r="B83" s="81"/>
      <c r="C83" s="194" t="s">
        <v>15371</v>
      </c>
      <c r="D83" s="6">
        <v>0.2</v>
      </c>
      <c r="E83" s="7" t="s">
        <v>4347</v>
      </c>
      <c r="F83" s="7" t="s">
        <v>27833</v>
      </c>
      <c r="G83" s="7" t="s">
        <v>27853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 x14ac:dyDescent="0.25">
      <c r="A84" s="193" t="s">
        <v>13462</v>
      </c>
      <c r="B84" s="81"/>
      <c r="C84" s="194" t="s">
        <v>15919</v>
      </c>
      <c r="D84" s="6">
        <v>0.2</v>
      </c>
      <c r="E84" s="7" t="s">
        <v>5983</v>
      </c>
      <c r="F84" s="7" t="s">
        <v>27833</v>
      </c>
      <c r="G84" s="7" t="s">
        <v>27796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3" t="s">
        <v>13462</v>
      </c>
      <c r="B85" s="81"/>
      <c r="C85" s="194" t="s">
        <v>15366</v>
      </c>
      <c r="D85" s="6">
        <v>0.2</v>
      </c>
      <c r="E85" s="7" t="s">
        <v>4347</v>
      </c>
      <c r="F85" s="7" t="s">
        <v>27852</v>
      </c>
      <c r="G85" s="7" t="s">
        <v>27809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ht="30" x14ac:dyDescent="0.25">
      <c r="A86" s="193" t="s">
        <v>13462</v>
      </c>
      <c r="B86" s="81"/>
      <c r="C86" s="194" t="s">
        <v>13035</v>
      </c>
      <c r="D86" s="6">
        <v>0.2</v>
      </c>
      <c r="E86" s="7" t="s">
        <v>4347</v>
      </c>
      <c r="F86" s="7" t="s">
        <v>27852</v>
      </c>
      <c r="G86" s="7" t="s">
        <v>27809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193" t="s">
        <v>13462</v>
      </c>
      <c r="B87" s="81"/>
      <c r="C87" s="194" t="s">
        <v>13632</v>
      </c>
      <c r="D87" s="6">
        <v>0.4</v>
      </c>
      <c r="E87" s="7" t="s">
        <v>5983</v>
      </c>
      <c r="F87" s="7" t="s">
        <v>27833</v>
      </c>
      <c r="G87" s="7" t="s">
        <v>27813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3" t="s">
        <v>13462</v>
      </c>
      <c r="B88" s="81"/>
      <c r="C88" s="194" t="s">
        <v>15909</v>
      </c>
      <c r="D88" s="6">
        <v>0.2</v>
      </c>
      <c r="E88" s="7" t="s">
        <v>5983</v>
      </c>
      <c r="F88" s="7" t="s">
        <v>27833</v>
      </c>
      <c r="G88" s="7" t="s">
        <v>27796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 x14ac:dyDescent="0.25">
      <c r="A89" s="193" t="s">
        <v>13462</v>
      </c>
      <c r="B89" s="81"/>
      <c r="C89" s="194" t="s">
        <v>15918</v>
      </c>
      <c r="D89" s="6">
        <v>0.1</v>
      </c>
      <c r="E89" s="7" t="s">
        <v>5983</v>
      </c>
      <c r="F89" s="7" t="s">
        <v>27833</v>
      </c>
      <c r="G89" s="7" t="s">
        <v>27796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3" t="s">
        <v>13462</v>
      </c>
      <c r="B90" s="81"/>
      <c r="C90" s="194" t="s">
        <v>13006</v>
      </c>
      <c r="D90" s="6">
        <v>0.1</v>
      </c>
      <c r="E90" s="7" t="s">
        <v>4347</v>
      </c>
      <c r="F90" s="7" t="s">
        <v>27832</v>
      </c>
      <c r="G90" s="7" t="s">
        <v>27841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3" t="s">
        <v>13462</v>
      </c>
      <c r="B91" s="81"/>
      <c r="C91" s="194" t="s">
        <v>12208</v>
      </c>
      <c r="D91" s="6">
        <v>0.1</v>
      </c>
      <c r="E91" s="7" t="s">
        <v>4347</v>
      </c>
      <c r="F91" s="7" t="s">
        <v>18489</v>
      </c>
      <c r="G91" s="7" t="s">
        <v>27851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3" t="s">
        <v>13462</v>
      </c>
      <c r="B92" s="81"/>
      <c r="C92" s="194" t="s">
        <v>12184</v>
      </c>
      <c r="D92" s="6">
        <v>0.1</v>
      </c>
      <c r="E92" s="7" t="s">
        <v>4347</v>
      </c>
      <c r="F92" s="7" t="s">
        <v>27849</v>
      </c>
      <c r="G92" s="7" t="s">
        <v>27850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193" t="s">
        <v>13462</v>
      </c>
      <c r="B93" s="81"/>
      <c r="C93" s="194" t="s">
        <v>12376</v>
      </c>
      <c r="D93" s="6">
        <v>0.4</v>
      </c>
      <c r="E93" s="7" t="s">
        <v>4347</v>
      </c>
      <c r="F93" s="7" t="s">
        <v>27847</v>
      </c>
      <c r="G93" s="7" t="s">
        <v>27848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3" t="s">
        <v>13462</v>
      </c>
      <c r="B94" s="81"/>
      <c r="C94" s="194" t="s">
        <v>15905</v>
      </c>
      <c r="D94" s="6">
        <v>0.1</v>
      </c>
      <c r="E94" s="7" t="s">
        <v>5983</v>
      </c>
      <c r="F94" s="7" t="s">
        <v>27809</v>
      </c>
      <c r="G94" s="7" t="s">
        <v>27810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3" t="s">
        <v>13462</v>
      </c>
      <c r="B95" s="81"/>
      <c r="C95" s="194" t="s">
        <v>15906</v>
      </c>
      <c r="D95" s="6">
        <v>0.1</v>
      </c>
      <c r="E95" s="7" t="s">
        <v>5983</v>
      </c>
      <c r="F95" s="7" t="s">
        <v>27809</v>
      </c>
      <c r="G95" s="7" t="s">
        <v>27810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 x14ac:dyDescent="0.25">
      <c r="A96" s="193" t="s">
        <v>13462</v>
      </c>
      <c r="B96" s="81"/>
      <c r="C96" s="194" t="s">
        <v>15911</v>
      </c>
      <c r="D96" s="6">
        <v>0.1</v>
      </c>
      <c r="E96" s="7" t="s">
        <v>5983</v>
      </c>
      <c r="F96" s="7" t="s">
        <v>27809</v>
      </c>
      <c r="G96" s="7" t="s">
        <v>27810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3" t="s">
        <v>13462</v>
      </c>
      <c r="B97" s="81"/>
      <c r="C97" s="194" t="s">
        <v>13465</v>
      </c>
      <c r="D97" s="6">
        <v>0.1</v>
      </c>
      <c r="E97" s="7" t="s">
        <v>4347</v>
      </c>
      <c r="F97" s="7" t="s">
        <v>27846</v>
      </c>
      <c r="G97" s="7" t="s">
        <v>27834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93" t="s">
        <v>13462</v>
      </c>
      <c r="B98" s="81"/>
      <c r="C98" s="194" t="s">
        <v>13457</v>
      </c>
      <c r="D98" s="6">
        <v>0.1</v>
      </c>
      <c r="E98" s="7" t="s">
        <v>4347</v>
      </c>
      <c r="F98" s="7" t="s">
        <v>27841</v>
      </c>
      <c r="G98" s="7" t="s">
        <v>27842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x14ac:dyDescent="0.25">
      <c r="A99" s="89" t="s">
        <v>10107</v>
      </c>
      <c r="B99" s="81"/>
      <c r="C99" s="89" t="s">
        <v>13455</v>
      </c>
      <c r="D99" s="6">
        <v>0.1</v>
      </c>
      <c r="E99" s="7" t="s">
        <v>4347</v>
      </c>
      <c r="F99" s="7" t="s">
        <v>27790</v>
      </c>
      <c r="G99" s="7" t="s">
        <v>27791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195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195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195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195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195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195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195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195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195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195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195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195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195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195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195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195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192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192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192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5:E2034">
      <formula1>$J$3:$J$11</formula1>
    </dataValidation>
    <dataValidation type="decimal" allowBlank="1" showInputMessage="1" showErrorMessage="1" sqref="D3:D65490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E304:E314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ht="14.45" x14ac:dyDescent="0.3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ht="14.45" x14ac:dyDescent="0.3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ht="14.45" x14ac:dyDescent="0.3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ht="14.45" x14ac:dyDescent="0.3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ht="14.45" x14ac:dyDescent="0.3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ht="14.45" x14ac:dyDescent="0.3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ht="14.45" x14ac:dyDescent="0.3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ht="14.45" x14ac:dyDescent="0.3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ht="14.45" x14ac:dyDescent="0.3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ht="14.45" x14ac:dyDescent="0.3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3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ht="14.45" x14ac:dyDescent="0.3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ht="14.45" x14ac:dyDescent="0.3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ht="14.45" x14ac:dyDescent="0.3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ht="14.45" x14ac:dyDescent="0.3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6" x14ac:dyDescent="0.3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ht="14.45" x14ac:dyDescent="0.3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ht="14.45" x14ac:dyDescent="0.3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ht="14.45" x14ac:dyDescent="0.3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6" x14ac:dyDescent="0.3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10" sqref="C10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ht="14.45" x14ac:dyDescent="0.3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ht="14.45" x14ac:dyDescent="0.3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ht="14.45" x14ac:dyDescent="0.3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ht="14.45" x14ac:dyDescent="0.3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ht="14.45" x14ac:dyDescent="0.3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ht="14.45" x14ac:dyDescent="0.3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ht="14.45" x14ac:dyDescent="0.3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ht="14.45" x14ac:dyDescent="0.3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ht="14.45" x14ac:dyDescent="0.3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ht="14.45" x14ac:dyDescent="0.3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ht="14.45" x14ac:dyDescent="0.3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ht="14.45" x14ac:dyDescent="0.3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ht="14.45" x14ac:dyDescent="0.3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91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88" t="s">
        <v>6562</v>
      </c>
    </row>
    <row r="121" spans="3:4" ht="15" customHeight="1" x14ac:dyDescent="0.25">
      <c r="C121" s="117" t="s">
        <v>2674</v>
      </c>
      <c r="D121" s="188" t="s">
        <v>255</v>
      </c>
    </row>
    <row r="122" spans="3:4" ht="15" customHeight="1" x14ac:dyDescent="0.25">
      <c r="C122" s="117" t="s">
        <v>2675</v>
      </c>
      <c r="D122" s="188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88" t="s">
        <v>3</v>
      </c>
    </row>
    <row r="287" spans="3:4" ht="15" customHeight="1" x14ac:dyDescent="0.25">
      <c r="C287" s="117" t="s">
        <v>2740</v>
      </c>
      <c r="D287" s="188" t="s">
        <v>4</v>
      </c>
    </row>
    <row r="288" spans="3:4" ht="15" customHeight="1" x14ac:dyDescent="0.25">
      <c r="C288" s="117" t="s">
        <v>2741</v>
      </c>
      <c r="D288" s="188" t="s">
        <v>5</v>
      </c>
    </row>
    <row r="289" spans="3:4" ht="15" customHeight="1" x14ac:dyDescent="0.25">
      <c r="C289" s="117" t="s">
        <v>2742</v>
      </c>
      <c r="D289" s="188" t="s">
        <v>6</v>
      </c>
    </row>
    <row r="290" spans="3:4" ht="15" customHeight="1" x14ac:dyDescent="0.25">
      <c r="C290" s="117" t="s">
        <v>18648</v>
      </c>
      <c r="D290" s="188" t="s">
        <v>18649</v>
      </c>
    </row>
    <row r="291" spans="3:4" ht="15" customHeight="1" x14ac:dyDescent="0.25">
      <c r="C291" s="117" t="s">
        <v>2743</v>
      </c>
      <c r="D291" s="188" t="s">
        <v>18650</v>
      </c>
    </row>
    <row r="292" spans="3:4" ht="15" customHeight="1" x14ac:dyDescent="0.25">
      <c r="C292" s="117" t="s">
        <v>2744</v>
      </c>
      <c r="D292" s="188" t="s">
        <v>7</v>
      </c>
    </row>
    <row r="293" spans="3:4" ht="15" customHeight="1" x14ac:dyDescent="0.25">
      <c r="C293" s="117" t="s">
        <v>2745</v>
      </c>
      <c r="D293" s="188" t="s">
        <v>8</v>
      </c>
    </row>
    <row r="294" spans="3:4" ht="15" customHeight="1" x14ac:dyDescent="0.25">
      <c r="C294" s="117" t="s">
        <v>2746</v>
      </c>
      <c r="D294" s="188" t="s">
        <v>9</v>
      </c>
    </row>
    <row r="295" spans="3:4" ht="15" customHeight="1" x14ac:dyDescent="0.25">
      <c r="C295" s="117" t="s">
        <v>2747</v>
      </c>
      <c r="D295" s="188" t="s">
        <v>18651</v>
      </c>
    </row>
    <row r="296" spans="3:4" ht="15" customHeight="1" x14ac:dyDescent="0.25">
      <c r="C296" s="117" t="s">
        <v>2748</v>
      </c>
      <c r="D296" s="188" t="s">
        <v>10</v>
      </c>
    </row>
    <row r="297" spans="3:4" ht="15" customHeight="1" x14ac:dyDescent="0.25">
      <c r="C297" s="117" t="s">
        <v>4552</v>
      </c>
      <c r="D297" s="188" t="s">
        <v>11</v>
      </c>
    </row>
    <row r="298" spans="3:4" ht="15" customHeight="1" x14ac:dyDescent="0.25">
      <c r="C298" s="117" t="s">
        <v>4553</v>
      </c>
      <c r="D298" s="188" t="s">
        <v>12</v>
      </c>
    </row>
    <row r="299" spans="3:4" ht="15" customHeight="1" x14ac:dyDescent="0.25">
      <c r="C299" s="117" t="s">
        <v>4554</v>
      </c>
      <c r="D299" s="188" t="s">
        <v>13</v>
      </c>
    </row>
    <row r="300" spans="3:4" ht="15" customHeight="1" x14ac:dyDescent="0.25">
      <c r="C300" s="117" t="s">
        <v>4555</v>
      </c>
      <c r="D300" s="188" t="s">
        <v>14</v>
      </c>
    </row>
    <row r="301" spans="3:4" ht="15" customHeight="1" x14ac:dyDescent="0.25">
      <c r="C301" s="117" t="s">
        <v>4556</v>
      </c>
      <c r="D301" s="188" t="s">
        <v>18652</v>
      </c>
    </row>
    <row r="302" spans="3:4" ht="15" customHeight="1" x14ac:dyDescent="0.25">
      <c r="C302" s="117" t="s">
        <v>4557</v>
      </c>
      <c r="D302" s="188" t="s">
        <v>15</v>
      </c>
    </row>
    <row r="303" spans="3:4" ht="15" customHeight="1" x14ac:dyDescent="0.25">
      <c r="C303" s="117" t="s">
        <v>4558</v>
      </c>
      <c r="D303" s="188" t="s">
        <v>16</v>
      </c>
    </row>
    <row r="304" spans="3:4" ht="15" customHeight="1" x14ac:dyDescent="0.25">
      <c r="C304" s="117" t="s">
        <v>4559</v>
      </c>
      <c r="D304" s="188" t="s">
        <v>18653</v>
      </c>
    </row>
    <row r="305" spans="3:4" ht="15" customHeight="1" x14ac:dyDescent="0.25">
      <c r="C305" s="117" t="s">
        <v>4560</v>
      </c>
      <c r="D305" s="188" t="s">
        <v>10260</v>
      </c>
    </row>
    <row r="306" spans="3:4" ht="15" customHeight="1" x14ac:dyDescent="0.25">
      <c r="C306" s="117" t="s">
        <v>4561</v>
      </c>
      <c r="D306" s="188" t="s">
        <v>17</v>
      </c>
    </row>
    <row r="307" spans="3:4" ht="15" customHeight="1" x14ac:dyDescent="0.25">
      <c r="C307" s="117" t="s">
        <v>4562</v>
      </c>
      <c r="D307" s="188" t="s">
        <v>18</v>
      </c>
    </row>
    <row r="308" spans="3:4" ht="15" customHeight="1" x14ac:dyDescent="0.25">
      <c r="C308" s="117" t="s">
        <v>4563</v>
      </c>
      <c r="D308" s="188" t="s">
        <v>19</v>
      </c>
    </row>
    <row r="309" spans="3:4" ht="15" customHeight="1" x14ac:dyDescent="0.25">
      <c r="C309" s="117" t="s">
        <v>4564</v>
      </c>
      <c r="D309" s="188" t="s">
        <v>20</v>
      </c>
    </row>
    <row r="310" spans="3:4" ht="15" customHeight="1" x14ac:dyDescent="0.25">
      <c r="C310" s="117" t="s">
        <v>4565</v>
      </c>
      <c r="D310" s="188" t="s">
        <v>21</v>
      </c>
    </row>
    <row r="311" spans="3:4" ht="15" customHeight="1" x14ac:dyDescent="0.25">
      <c r="C311" s="117" t="s">
        <v>4566</v>
      </c>
      <c r="D311" s="188" t="s">
        <v>22</v>
      </c>
    </row>
    <row r="312" spans="3:4" ht="15" customHeight="1" x14ac:dyDescent="0.25">
      <c r="C312" s="117" t="s">
        <v>4567</v>
      </c>
      <c r="D312" s="188" t="s">
        <v>23</v>
      </c>
    </row>
    <row r="313" spans="3:4" ht="15" customHeight="1" x14ac:dyDescent="0.25">
      <c r="C313" s="117" t="s">
        <v>4568</v>
      </c>
      <c r="D313" s="188" t="s">
        <v>24</v>
      </c>
    </row>
    <row r="314" spans="3:4" ht="15" customHeight="1" x14ac:dyDescent="0.25">
      <c r="C314" s="117" t="s">
        <v>18654</v>
      </c>
      <c r="D314" s="188" t="s">
        <v>18655</v>
      </c>
    </row>
    <row r="315" spans="3:4" ht="15" customHeight="1" x14ac:dyDescent="0.25">
      <c r="C315" s="117" t="s">
        <v>18656</v>
      </c>
      <c r="D315" s="188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88" t="s">
        <v>71</v>
      </c>
    </row>
    <row r="406" spans="3:4" ht="15" customHeight="1" x14ac:dyDescent="0.25">
      <c r="C406" s="117" t="s">
        <v>4623</v>
      </c>
      <c r="D406" s="188" t="s">
        <v>72</v>
      </c>
    </row>
    <row r="407" spans="3:4" ht="15" customHeight="1" x14ac:dyDescent="0.25">
      <c r="C407" s="117" t="s">
        <v>4624</v>
      </c>
      <c r="D407" s="188" t="s">
        <v>18707</v>
      </c>
    </row>
    <row r="408" spans="3:4" ht="15" customHeight="1" x14ac:dyDescent="0.25">
      <c r="C408" s="117" t="s">
        <v>4625</v>
      </c>
      <c r="D408" s="188" t="s">
        <v>73</v>
      </c>
    </row>
    <row r="409" spans="3:4" ht="15" customHeight="1" x14ac:dyDescent="0.25">
      <c r="C409" s="117" t="s">
        <v>4626</v>
      </c>
      <c r="D409" s="188" t="s">
        <v>74</v>
      </c>
    </row>
    <row r="410" spans="3:4" ht="15" customHeight="1" x14ac:dyDescent="0.25">
      <c r="C410" s="117" t="s">
        <v>4627</v>
      </c>
      <c r="D410" s="188" t="s">
        <v>18708</v>
      </c>
    </row>
    <row r="411" spans="3:4" ht="15" customHeight="1" x14ac:dyDescent="0.25">
      <c r="C411" s="117" t="s">
        <v>4628</v>
      </c>
      <c r="D411" s="188" t="s">
        <v>337</v>
      </c>
    </row>
    <row r="412" spans="3:4" ht="15" customHeight="1" x14ac:dyDescent="0.25">
      <c r="C412" s="117" t="s">
        <v>4629</v>
      </c>
      <c r="D412" s="188" t="s">
        <v>18709</v>
      </c>
    </row>
    <row r="413" spans="3:4" ht="15" customHeight="1" x14ac:dyDescent="0.25">
      <c r="C413" s="117" t="s">
        <v>4630</v>
      </c>
      <c r="D413" s="188" t="s">
        <v>338</v>
      </c>
    </row>
    <row r="414" spans="3:4" ht="15" customHeight="1" x14ac:dyDescent="0.25">
      <c r="C414" s="117" t="s">
        <v>4631</v>
      </c>
      <c r="D414" s="188" t="s">
        <v>5989</v>
      </c>
    </row>
    <row r="415" spans="3:4" ht="15" customHeight="1" x14ac:dyDescent="0.25">
      <c r="C415" s="117" t="s">
        <v>4632</v>
      </c>
      <c r="D415" s="188" t="s">
        <v>5990</v>
      </c>
    </row>
    <row r="416" spans="3:4" ht="15" customHeight="1" x14ac:dyDescent="0.25">
      <c r="C416" s="117" t="s">
        <v>4633</v>
      </c>
      <c r="D416" s="188" t="s">
        <v>5991</v>
      </c>
    </row>
    <row r="417" spans="3:4" ht="15" customHeight="1" x14ac:dyDescent="0.25">
      <c r="C417" s="117" t="s">
        <v>18710</v>
      </c>
      <c r="D417" s="188" t="s">
        <v>18711</v>
      </c>
    </row>
    <row r="418" spans="3:4" ht="15" customHeight="1" x14ac:dyDescent="0.25">
      <c r="C418" s="117" t="s">
        <v>4634</v>
      </c>
      <c r="D418" s="188" t="s">
        <v>7281</v>
      </c>
    </row>
    <row r="419" spans="3:4" ht="15" customHeight="1" x14ac:dyDescent="0.25">
      <c r="C419" s="117" t="s">
        <v>4635</v>
      </c>
      <c r="D419" s="188" t="s">
        <v>5992</v>
      </c>
    </row>
    <row r="420" spans="3:4" ht="15" customHeight="1" x14ac:dyDescent="0.25">
      <c r="C420" s="117" t="s">
        <v>4636</v>
      </c>
      <c r="D420" s="188" t="s">
        <v>5993</v>
      </c>
    </row>
    <row r="421" spans="3:4" ht="15" customHeight="1" x14ac:dyDescent="0.25">
      <c r="C421" s="117" t="s">
        <v>4637</v>
      </c>
      <c r="D421" s="188" t="s">
        <v>5994</v>
      </c>
    </row>
    <row r="422" spans="3:4" ht="15" customHeight="1" x14ac:dyDescent="0.25">
      <c r="C422" s="117" t="s">
        <v>4638</v>
      </c>
      <c r="D422" s="188" t="s">
        <v>5995</v>
      </c>
    </row>
    <row r="423" spans="3:4" ht="15" customHeight="1" x14ac:dyDescent="0.25">
      <c r="C423" s="117" t="s">
        <v>4639</v>
      </c>
      <c r="D423" s="188" t="s">
        <v>339</v>
      </c>
    </row>
    <row r="424" spans="3:4" ht="15" customHeight="1" x14ac:dyDescent="0.25">
      <c r="C424" s="117" t="s">
        <v>4640</v>
      </c>
      <c r="D424" s="188" t="s">
        <v>340</v>
      </c>
    </row>
    <row r="425" spans="3:4" ht="15" customHeight="1" x14ac:dyDescent="0.25">
      <c r="C425" s="117" t="s">
        <v>10275</v>
      </c>
      <c r="D425" s="188" t="s">
        <v>10276</v>
      </c>
    </row>
    <row r="426" spans="3:4" ht="15" customHeight="1" x14ac:dyDescent="0.25">
      <c r="C426" s="117" t="s">
        <v>10277</v>
      </c>
      <c r="D426" s="188" t="s">
        <v>10278</v>
      </c>
    </row>
    <row r="427" spans="3:4" ht="15" customHeight="1" x14ac:dyDescent="0.25">
      <c r="C427" s="117" t="s">
        <v>10279</v>
      </c>
      <c r="D427" s="188" t="s">
        <v>341</v>
      </c>
    </row>
    <row r="428" spans="3:4" ht="15" customHeight="1" x14ac:dyDescent="0.25">
      <c r="C428" s="117" t="s">
        <v>4641</v>
      </c>
      <c r="D428" s="188" t="s">
        <v>342</v>
      </c>
    </row>
    <row r="429" spans="3:4" ht="15" customHeight="1" x14ac:dyDescent="0.25">
      <c r="C429" s="117" t="s">
        <v>18712</v>
      </c>
      <c r="D429" s="188" t="s">
        <v>18713</v>
      </c>
    </row>
    <row r="430" spans="3:4" ht="15" customHeight="1" x14ac:dyDescent="0.25">
      <c r="C430" s="117" t="s">
        <v>18714</v>
      </c>
      <c r="D430" s="188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88" t="s">
        <v>10300</v>
      </c>
    </row>
    <row r="587" spans="3:4" ht="15" customHeight="1" x14ac:dyDescent="0.25">
      <c r="C587" s="117" t="s">
        <v>4717</v>
      </c>
      <c r="D587" s="188" t="s">
        <v>18824</v>
      </c>
    </row>
    <row r="588" spans="3:4" ht="15" customHeight="1" x14ac:dyDescent="0.25">
      <c r="C588" s="117" t="s">
        <v>4718</v>
      </c>
      <c r="D588" s="188" t="s">
        <v>97</v>
      </c>
    </row>
    <row r="589" spans="3:4" ht="15" customHeight="1" x14ac:dyDescent="0.25">
      <c r="C589" s="117" t="s">
        <v>4719</v>
      </c>
      <c r="D589" s="188" t="s">
        <v>98</v>
      </c>
    </row>
    <row r="590" spans="3:4" ht="15" customHeight="1" x14ac:dyDescent="0.25">
      <c r="C590" s="117" t="s">
        <v>7172</v>
      </c>
      <c r="D590" s="188" t="s">
        <v>7295</v>
      </c>
    </row>
    <row r="591" spans="3:4" ht="15" customHeight="1" x14ac:dyDescent="0.25">
      <c r="C591" s="117" t="s">
        <v>10301</v>
      </c>
      <c r="D591" s="188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88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88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88" t="s">
        <v>18888</v>
      </c>
    </row>
    <row r="740" spans="3:4" ht="15" customHeight="1" x14ac:dyDescent="0.25">
      <c r="C740" s="117" t="s">
        <v>18889</v>
      </c>
      <c r="D740" s="188" t="s">
        <v>18890</v>
      </c>
    </row>
    <row r="741" spans="3:4" ht="15" customHeight="1" x14ac:dyDescent="0.25">
      <c r="C741" s="117" t="s">
        <v>18891</v>
      </c>
      <c r="D741" s="188" t="s">
        <v>18892</v>
      </c>
    </row>
    <row r="742" spans="3:4" ht="15" customHeight="1" x14ac:dyDescent="0.25">
      <c r="C742" s="117" t="s">
        <v>18893</v>
      </c>
      <c r="D742" s="188" t="s">
        <v>18894</v>
      </c>
    </row>
    <row r="743" spans="3:4" ht="15" customHeight="1" x14ac:dyDescent="0.25">
      <c r="C743" s="117" t="s">
        <v>2819</v>
      </c>
      <c r="D743" s="188" t="s">
        <v>6044</v>
      </c>
    </row>
    <row r="744" spans="3:4" ht="15" customHeight="1" x14ac:dyDescent="0.25">
      <c r="C744" s="117" t="s">
        <v>2820</v>
      </c>
      <c r="D744" s="188" t="s">
        <v>18897</v>
      </c>
    </row>
    <row r="745" spans="3:4" ht="15" customHeight="1" x14ac:dyDescent="0.25">
      <c r="C745" s="117" t="s">
        <v>10344</v>
      </c>
      <c r="D745" s="188" t="s">
        <v>6045</v>
      </c>
    </row>
    <row r="746" spans="3:4" ht="15" customHeight="1" x14ac:dyDescent="0.25">
      <c r="C746" s="117" t="s">
        <v>2821</v>
      </c>
      <c r="D746" s="188" t="s">
        <v>6046</v>
      </c>
    </row>
    <row r="747" spans="3:4" ht="15" customHeight="1" x14ac:dyDescent="0.25">
      <c r="C747" s="117" t="s">
        <v>2822</v>
      </c>
      <c r="D747" s="188" t="s">
        <v>131</v>
      </c>
    </row>
    <row r="748" spans="3:4" ht="15" customHeight="1" x14ac:dyDescent="0.25">
      <c r="C748" s="117" t="s">
        <v>2823</v>
      </c>
      <c r="D748" s="188" t="s">
        <v>10345</v>
      </c>
    </row>
    <row r="749" spans="3:4" ht="15" customHeight="1" x14ac:dyDescent="0.25">
      <c r="C749" s="117" t="s">
        <v>2824</v>
      </c>
      <c r="D749" s="188" t="s">
        <v>6047</v>
      </c>
    </row>
    <row r="750" spans="3:4" ht="15" customHeight="1" x14ac:dyDescent="0.25">
      <c r="C750" s="117" t="s">
        <v>18898</v>
      </c>
      <c r="D750" s="188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88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88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88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88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88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88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88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88" t="s">
        <v>6218</v>
      </c>
    </row>
    <row r="1668" spans="3:4" ht="15" customHeight="1" x14ac:dyDescent="0.25">
      <c r="C1668" s="117" t="s">
        <v>5761</v>
      </c>
      <c r="D1668" s="188" t="s">
        <v>6219</v>
      </c>
    </row>
    <row r="1669" spans="3:4" ht="15" customHeight="1" x14ac:dyDescent="0.25">
      <c r="C1669" s="117" t="s">
        <v>5762</v>
      </c>
      <c r="D1669" s="188" t="s">
        <v>19593</v>
      </c>
    </row>
    <row r="1670" spans="3:4" ht="15" customHeight="1" x14ac:dyDescent="0.25">
      <c r="C1670" s="117" t="s">
        <v>5763</v>
      </c>
      <c r="D1670" s="188" t="s">
        <v>19594</v>
      </c>
    </row>
    <row r="1671" spans="3:4" ht="15" customHeight="1" x14ac:dyDescent="0.25">
      <c r="C1671" s="117" t="s">
        <v>19595</v>
      </c>
      <c r="D1671" s="188" t="s">
        <v>19596</v>
      </c>
    </row>
    <row r="1672" spans="3:4" ht="15" customHeight="1" x14ac:dyDescent="0.25">
      <c r="C1672" s="117" t="s">
        <v>19597</v>
      </c>
      <c r="D1672" s="188" t="s">
        <v>19598</v>
      </c>
    </row>
    <row r="1673" spans="3:4" ht="15" customHeight="1" x14ac:dyDescent="0.25">
      <c r="C1673" s="117" t="s">
        <v>19599</v>
      </c>
      <c r="D1673" s="188" t="s">
        <v>19600</v>
      </c>
    </row>
    <row r="1674" spans="3:4" ht="15" customHeight="1" x14ac:dyDescent="0.25">
      <c r="C1674" s="117" t="s">
        <v>10507</v>
      </c>
      <c r="D1674" s="188" t="s">
        <v>10508</v>
      </c>
    </row>
    <row r="1675" spans="3:4" ht="15" customHeight="1" x14ac:dyDescent="0.25">
      <c r="C1675" s="117" t="s">
        <v>10509</v>
      </c>
      <c r="D1675" s="188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88" t="s">
        <v>6270</v>
      </c>
    </row>
    <row r="2155" spans="3:4" ht="15" customHeight="1" x14ac:dyDescent="0.25">
      <c r="C2155" s="117" t="s">
        <v>3564</v>
      </c>
      <c r="D2155" s="188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88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88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88" t="s">
        <v>998</v>
      </c>
    </row>
    <row r="2598" spans="3:4" ht="15" customHeight="1" x14ac:dyDescent="0.25">
      <c r="C2598" s="117" t="s">
        <v>3827</v>
      </c>
      <c r="D2598" s="188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88" t="s">
        <v>20374</v>
      </c>
    </row>
    <row r="2671" spans="3:4" ht="15" customHeight="1" x14ac:dyDescent="0.25">
      <c r="C2671" s="117" t="s">
        <v>3856</v>
      </c>
      <c r="D2671" s="188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88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88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88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88" t="s">
        <v>20633</v>
      </c>
    </row>
    <row r="2954" spans="3:4" ht="15" customHeight="1" x14ac:dyDescent="0.25">
      <c r="C2954" s="117" t="s">
        <v>20634</v>
      </c>
      <c r="D2954" s="188" t="s">
        <v>6272</v>
      </c>
    </row>
    <row r="2955" spans="3:4" ht="15" customHeight="1" x14ac:dyDescent="0.25">
      <c r="C2955" s="117" t="s">
        <v>20635</v>
      </c>
      <c r="D2955" s="188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88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88" t="s">
        <v>7607</v>
      </c>
    </row>
    <row r="3101" spans="3:4" ht="15" customHeight="1" x14ac:dyDescent="0.25">
      <c r="C3101" s="117" t="s">
        <v>7077</v>
      </c>
      <c r="D3101" s="188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88" t="s">
        <v>10753</v>
      </c>
    </row>
    <row r="3165" spans="3:4" ht="15" customHeight="1" x14ac:dyDescent="0.25">
      <c r="C3165" s="117" t="s">
        <v>4098</v>
      </c>
      <c r="D3165" s="188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88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88" t="s">
        <v>1131</v>
      </c>
    </row>
    <row r="5520" spans="3:4" ht="15" customHeight="1" x14ac:dyDescent="0.25">
      <c r="C5520" s="117" t="s">
        <v>11078</v>
      </c>
      <c r="D5520" s="188" t="s">
        <v>11079</v>
      </c>
    </row>
    <row r="5521" spans="3:4" ht="15" customHeight="1" x14ac:dyDescent="0.25">
      <c r="C5521" s="117" t="s">
        <v>11080</v>
      </c>
      <c r="D5521" s="188" t="s">
        <v>11081</v>
      </c>
    </row>
    <row r="5522" spans="3:4" ht="15" customHeight="1" x14ac:dyDescent="0.25">
      <c r="C5522" s="117" t="s">
        <v>22175</v>
      </c>
      <c r="D5522" s="188" t="s">
        <v>22176</v>
      </c>
    </row>
    <row r="5523" spans="3:4" ht="15" customHeight="1" x14ac:dyDescent="0.25">
      <c r="C5523" s="117" t="s">
        <v>22177</v>
      </c>
      <c r="D5523" s="188" t="s">
        <v>22178</v>
      </c>
    </row>
    <row r="5524" spans="3:4" ht="15" customHeight="1" x14ac:dyDescent="0.25">
      <c r="C5524" s="117" t="s">
        <v>22179</v>
      </c>
      <c r="D5524" s="188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88" t="s">
        <v>22184</v>
      </c>
    </row>
    <row r="5527" spans="3:4" ht="15" customHeight="1" x14ac:dyDescent="0.25">
      <c r="C5527" s="117" t="s">
        <v>22185</v>
      </c>
      <c r="D5527" s="188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88" t="s">
        <v>1137</v>
      </c>
    </row>
    <row r="5536" spans="3:4" ht="15" customHeight="1" x14ac:dyDescent="0.25">
      <c r="C5536" s="117" t="s">
        <v>4900</v>
      </c>
      <c r="D5536" s="188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88" t="s">
        <v>1164</v>
      </c>
    </row>
    <row r="5576" spans="3:4" ht="15" customHeight="1" x14ac:dyDescent="0.25">
      <c r="C5576" s="117" t="s">
        <v>4932</v>
      </c>
      <c r="D5576" s="188" t="s">
        <v>1165</v>
      </c>
    </row>
    <row r="5577" spans="3:4" ht="15" customHeight="1" x14ac:dyDescent="0.25">
      <c r="C5577" s="117" t="s">
        <v>22197</v>
      </c>
      <c r="D5577" s="188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88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88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88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88" t="s">
        <v>1172</v>
      </c>
    </row>
    <row r="5596" spans="3:4" ht="15" customHeight="1" x14ac:dyDescent="0.25">
      <c r="C5596" s="117" t="s">
        <v>4942</v>
      </c>
      <c r="D5596" s="188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88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88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88" t="s">
        <v>8654</v>
      </c>
    </row>
    <row r="6139" spans="3:4" ht="15" customHeight="1" x14ac:dyDescent="0.25">
      <c r="C6139" s="117" t="s">
        <v>5116</v>
      </c>
      <c r="D6139" s="188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7" ht="15" customHeight="1" x14ac:dyDescent="0.25">
      <c r="C7713" s="116" t="s">
        <v>5491</v>
      </c>
      <c r="D7713" s="116" t="s">
        <v>23725</v>
      </c>
    </row>
    <row r="7714" spans="3:7" ht="15" customHeight="1" x14ac:dyDescent="0.25">
      <c r="C7714" s="116" t="s">
        <v>23726</v>
      </c>
      <c r="D7714" s="116" t="s">
        <v>23727</v>
      </c>
    </row>
    <row r="7715" spans="3:7" ht="15" customHeight="1" x14ac:dyDescent="0.25">
      <c r="C7715" s="116" t="s">
        <v>23728</v>
      </c>
      <c r="D7715" s="116" t="s">
        <v>23729</v>
      </c>
    </row>
    <row r="7716" spans="3:7" ht="15" customHeight="1" x14ac:dyDescent="0.25">
      <c r="C7716" s="116" t="s">
        <v>5492</v>
      </c>
      <c r="D7716" s="116" t="s">
        <v>23730</v>
      </c>
    </row>
    <row r="7717" spans="3:7" ht="15" customHeight="1" x14ac:dyDescent="0.25">
      <c r="C7717" s="116" t="s">
        <v>23731</v>
      </c>
      <c r="D7717" s="116" t="s">
        <v>23732</v>
      </c>
    </row>
    <row r="7718" spans="3:7" ht="15" customHeight="1" x14ac:dyDescent="0.25">
      <c r="C7718" s="116" t="s">
        <v>23733</v>
      </c>
      <c r="D7718" s="116" t="s">
        <v>23734</v>
      </c>
    </row>
    <row r="7719" spans="3:7" ht="15" customHeight="1" x14ac:dyDescent="0.25">
      <c r="C7719" s="116" t="s">
        <v>23735</v>
      </c>
      <c r="D7719" s="116" t="s">
        <v>23736</v>
      </c>
    </row>
    <row r="7720" spans="3:7" ht="15" customHeight="1" x14ac:dyDescent="0.25">
      <c r="C7720" s="116" t="s">
        <v>5493</v>
      </c>
      <c r="D7720" s="116" t="s">
        <v>23737</v>
      </c>
    </row>
    <row r="7721" spans="3:7" ht="15" customHeight="1" x14ac:dyDescent="0.25">
      <c r="C7721" s="116" t="s">
        <v>23738</v>
      </c>
      <c r="D7721" s="116" t="s">
        <v>23739</v>
      </c>
    </row>
    <row r="7722" spans="3:7" ht="15" customHeight="1" x14ac:dyDescent="0.25">
      <c r="C7722" s="116" t="s">
        <v>23740</v>
      </c>
      <c r="D7722" s="116" t="s">
        <v>23741</v>
      </c>
    </row>
    <row r="7723" spans="3:7" ht="15" customHeight="1" x14ac:dyDescent="0.25">
      <c r="C7723" s="116" t="s">
        <v>5494</v>
      </c>
      <c r="D7723" s="116" t="s">
        <v>23742</v>
      </c>
    </row>
    <row r="7724" spans="3:7" ht="15" customHeight="1" x14ac:dyDescent="0.25">
      <c r="C7724" s="116" t="s">
        <v>23743</v>
      </c>
      <c r="D7724" s="116" t="s">
        <v>23744</v>
      </c>
    </row>
    <row r="7725" spans="3:7" ht="15" customHeight="1" x14ac:dyDescent="0.25">
      <c r="C7725" s="116" t="s">
        <v>5495</v>
      </c>
      <c r="D7725" s="116" t="s">
        <v>18127</v>
      </c>
    </row>
    <row r="7726" spans="3:7" ht="15" customHeight="1" x14ac:dyDescent="0.25">
      <c r="C7726" s="116" t="s">
        <v>5496</v>
      </c>
      <c r="D7726" s="116" t="s">
        <v>9277</v>
      </c>
    </row>
    <row r="7727" spans="3:7" ht="15" customHeight="1" x14ac:dyDescent="0.25">
      <c r="C7727" s="116" t="s">
        <v>23745</v>
      </c>
      <c r="D7727" s="116" t="s">
        <v>23746</v>
      </c>
      <c r="E7727" s="187"/>
      <c r="F7727" s="187"/>
      <c r="G7727" s="187"/>
    </row>
    <row r="7728" spans="3:7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zoomScale="98" zoomScaleNormal="98" workbookViewId="0">
      <selection activeCell="D16" sqref="D1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6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86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86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86" t="s">
        <v>9325</v>
      </c>
      <c r="B7" s="68">
        <v>0.1</v>
      </c>
      <c r="C7" s="68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86" t="s">
        <v>9387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врача-невролога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6" t="s">
        <v>9405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врача-оториноларинголога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6" t="s">
        <v>9543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6" t="s">
        <v>9545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 - детского эндокринолога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6" t="s">
        <v>9552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врача-стоматолога-терапевта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86" t="s">
        <v>11642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116" t="s">
        <v>9370</v>
      </c>
      <c r="B14" s="68">
        <v>0.1</v>
      </c>
      <c r="C14" s="68">
        <v>1</v>
      </c>
      <c r="D14" s="62" t="str">
        <f>IF(ISBLANK(A14),"",VLOOKUP(A14,'Справочник услуг'!C:D,2,FALSE))</f>
        <v>Прием (осмотр, консультация) врача-кардиолога первичный</v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04" t="s">
        <v>27769</v>
      </c>
      <c r="B5" s="204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189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189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189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189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189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189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189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189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189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189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189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189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189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189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189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189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189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189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189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189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189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189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189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189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189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189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189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189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189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189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189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189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189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189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189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189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189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189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189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189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189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189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189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189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189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189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189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189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189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189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189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189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189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189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189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189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189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189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189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189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189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189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189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189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189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189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189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189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189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189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189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189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189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189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189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189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189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189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189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189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189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189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189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189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189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189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189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189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189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189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189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189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189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189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189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189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189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189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189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189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189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189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189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189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189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189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189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189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189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189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189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189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189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189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189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189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189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189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189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189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189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189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189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189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189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189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189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189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189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189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189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189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189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189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189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189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189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189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189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189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189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189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189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189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189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189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189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189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189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189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189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189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189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189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189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189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189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189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189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189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189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189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189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189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189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189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6"/>
  <sheetViews>
    <sheetView topLeftCell="A4" workbookViewId="0">
      <selection activeCell="D19" sqref="D1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90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0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6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6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6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6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6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6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86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86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90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90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86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6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6" t="s">
        <v>3230</v>
      </c>
      <c r="B18" s="68">
        <v>0.7</v>
      </c>
      <c r="C18" s="68">
        <v>1</v>
      </c>
      <c r="D18" s="62" t="str">
        <f>IF(ISBLANK(A18),"",VLOOKUP(A18,'Справочник услуг'!C:D,2,FALSE))</f>
        <v>Микроскопическое исследование соскоба с язв роговицы на аэробные и факультативно-анаэробные микроорганизмы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6" t="s">
        <v>3242</v>
      </c>
      <c r="B19" s="68">
        <v>0.5</v>
      </c>
      <c r="C19" s="68">
        <v>1</v>
      </c>
      <c r="D19" s="62" t="str">
        <f>IF(ISBLANK(A19),"",VLOOKUP(A19,'Справочник услуг'!C:D,2,FALSE))</f>
        <v>Микроскопическое исследование отделяемого конъюнктивы на грибы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17" t="s">
        <v>3820</v>
      </c>
      <c r="B20" s="68">
        <v>0.7</v>
      </c>
      <c r="C20" s="68">
        <v>1</v>
      </c>
      <c r="D20" s="62" t="str">
        <f>IF(ISBLANK(A20),"",VLOOKUP(A20,'Справочник услуг'!C:D,2,FALSE))</f>
        <v>Получение мазка содержимого конъюнктивальной полости и слезоотводящих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</sheetData>
  <phoneticPr fontId="14" type="noConversion"/>
  <dataValidations count="2">
    <dataValidation type="decimal" allowBlank="1" showInputMessage="1" showErrorMessage="1" sqref="B4:B65530">
      <formula1>0</formula1>
      <formula2>100</formula2>
    </dataValidation>
    <dataValidation type="decimal" allowBlank="1" showInputMessage="1" showErrorMessage="1" sqref="C4:C65530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B25" sqref="B2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90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0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90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0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0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0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0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90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90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90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90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90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90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90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90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90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A4" s="190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190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 ht="14.45" x14ac:dyDescent="0.3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ht="14.45" x14ac:dyDescent="0.3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ht="14.45" x14ac:dyDescent="0.3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ht="14.45" x14ac:dyDescent="0.3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ht="14.45" x14ac:dyDescent="0.3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ht="14.45" x14ac:dyDescent="0.3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6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6" t="s">
        <v>9478</v>
      </c>
      <c r="B5" s="68">
        <v>0.3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6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86" t="s">
        <v>9321</v>
      </c>
      <c r="B7" s="68">
        <v>0.3</v>
      </c>
      <c r="C7" s="68">
        <v>1</v>
      </c>
      <c r="D7" s="62" t="str">
        <f>IF(ISBLANK(A7),"",VLOOKUP(A7,'Справочник услуг'!C:D,2,FALSE))</f>
        <v>Прием (осмотр, консультация) врача-аллерголога-иммунолога первичный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86" t="s">
        <v>9327</v>
      </c>
      <c r="B8" s="68">
        <v>0.1</v>
      </c>
      <c r="C8" s="68">
        <v>1</v>
      </c>
      <c r="D8" s="62" t="str">
        <f>IF(ISBLANK(A8),"",VLOOKUP(A8,'Справочник услуг'!C:D,2,FALSE))</f>
        <v>Осмотр (консультация) врачом-анестезиологом-реаниматологом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86" t="s">
        <v>9502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врача-терапевта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86" t="s">
        <v>9418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6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186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86" t="s">
        <v>5420</v>
      </c>
      <c r="B5" s="68">
        <v>0.5</v>
      </c>
      <c r="C5" s="68">
        <v>5</v>
      </c>
      <c r="D5" s="62" t="str">
        <f>IF(ISBLANK(A5),"",VLOOKUP(A5,'Справочник услуг'!C:D,2,FALSE))</f>
        <v>Глазные ванночки с растворами лекарственных препаратов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86" t="s">
        <v>5421</v>
      </c>
      <c r="B6" s="68">
        <v>0.95</v>
      </c>
      <c r="C6" s="68">
        <v>10</v>
      </c>
      <c r="D6" s="62" t="str">
        <f>IF(ISBLANK(A6),"",VLOOKUP(A6,'Справочник услуг'!C:D,2,FALSE))</f>
        <v>Промывание конъюнктивной полости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0" t="s">
        <v>4034</v>
      </c>
      <c r="B7" s="68">
        <v>0.5</v>
      </c>
      <c r="C7" s="68">
        <v>5</v>
      </c>
      <c r="D7" s="62" t="str">
        <f>IF(ISBLANK(A7),"",VLOOKUP(A7,'Справочник услуг'!C:D,2,FALSE))</f>
        <v>Постановка пиявок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0" t="s">
        <v>7076</v>
      </c>
      <c r="B8" s="68">
        <v>0.95</v>
      </c>
      <c r="C8" s="68">
        <v>20</v>
      </c>
      <c r="D8" s="62" t="str">
        <f>IF(ISBLANK(A8),"",VLOOKUP(A8,'Справочник услуг'!C:D,2,FALSE))</f>
        <v>Уход за глазами тяжелобольного пациента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0" t="s">
        <v>7077</v>
      </c>
      <c r="B9" s="68">
        <v>0.95</v>
      </c>
      <c r="C9" s="68">
        <v>20</v>
      </c>
      <c r="D9" s="62" t="str">
        <f>IF(ISBLANK(A9),"",VLOOKUP(A9,'Справочник услуг'!C:D,2,FALSE))</f>
        <v>Инстиляция лекарственных веществ в конъюнктивную полость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0" t="s">
        <v>4098</v>
      </c>
      <c r="B10" s="68">
        <v>0.5</v>
      </c>
      <c r="C10" s="68">
        <v>10</v>
      </c>
      <c r="D10" s="62" t="str">
        <f>IF(ISBLANK(A10),"",VLOOKUP(A10,'Справочник услуг'!C:D,2,FALSE))</f>
        <v>Наложение монокулярной и бинокулярной повязки (наклейки, занавески) на глазницу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86" t="s">
        <v>5274</v>
      </c>
      <c r="B11" s="68">
        <v>0.3</v>
      </c>
      <c r="C11" s="68">
        <v>10</v>
      </c>
      <c r="D11" s="62" t="str">
        <f>IF(ISBLANK(A11),"",VLOOKUP(A11,'Справочник услуг'!C:D,2,FALSE))</f>
        <v>Массаж век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4" workbookViewId="0">
      <selection activeCell="C35" sqref="C3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86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86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86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86" t="s">
        <v>3185</v>
      </c>
      <c r="B7" s="68">
        <v>0.2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6" t="s">
        <v>3186</v>
      </c>
      <c r="B8" s="68">
        <v>0.2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6" t="s">
        <v>3187</v>
      </c>
      <c r="B9" s="68">
        <v>0.2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6" t="s">
        <v>3188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86" t="s">
        <v>3191</v>
      </c>
      <c r="B11" s="68">
        <v>0.2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86" t="s">
        <v>3192</v>
      </c>
      <c r="B12" s="68">
        <v>0.2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86" t="s">
        <v>5477</v>
      </c>
      <c r="B13" s="68">
        <v>0.2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86" t="s">
        <v>23686</v>
      </c>
      <c r="B14" s="68">
        <v>0.2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86" t="s">
        <v>5479</v>
      </c>
      <c r="B15" s="68">
        <v>0.2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86" t="s">
        <v>5480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86" t="s">
        <v>5492</v>
      </c>
      <c r="B17" s="68">
        <v>0.2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86" t="s">
        <v>23731</v>
      </c>
      <c r="B18" s="68">
        <v>0.2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86" t="s">
        <v>23733</v>
      </c>
      <c r="B19" s="68">
        <v>0.2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86" t="s">
        <v>23735</v>
      </c>
      <c r="B20" s="68">
        <v>0.2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86" t="s">
        <v>5502</v>
      </c>
      <c r="B21" s="68">
        <v>0.2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86" t="s">
        <v>5517</v>
      </c>
      <c r="B22" s="68">
        <v>0.2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86" t="s">
        <v>5518</v>
      </c>
      <c r="B23" s="68">
        <v>0.2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86" t="s">
        <v>23790</v>
      </c>
      <c r="B24" s="68">
        <v>0.2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86" t="s">
        <v>23792</v>
      </c>
      <c r="B25" s="68">
        <v>0.2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86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86" t="s">
        <v>3226</v>
      </c>
      <c r="B27" s="68">
        <v>0.2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86" t="s">
        <v>3231</v>
      </c>
      <c r="B28" s="68">
        <v>0.2</v>
      </c>
      <c r="C28" s="68">
        <v>1</v>
      </c>
      <c r="D28" s="62" t="str">
        <f>IF(ISBLANK(A28),"",VLOOKUP(A28,'Справочник услуг'!C:D,2,FALSE))</f>
        <v>Микробиологическое (культуральное) исследование соскоба с язв роговицы на аэробные и факультативно-анаэробные микроорганизмы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186" t="s">
        <v>3232</v>
      </c>
      <c r="B29" s="68">
        <v>0.2</v>
      </c>
      <c r="C29" s="68">
        <v>1</v>
      </c>
      <c r="D29" s="62" t="str">
        <f>IF(ISBLANK(A29),"",VLOOKUP(A29,'Справочник услуг'!C:D,2,FALSE))</f>
        <v>Молекулярно-биологическое исследование отделяемого конъюнктивы на вирус простого герпеса 1 и 2 типов (Herpes simplex virus types 1, 2)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186" t="s">
        <v>25387</v>
      </c>
      <c r="B30" s="68">
        <v>0.2</v>
      </c>
      <c r="C30" s="68">
        <v>1</v>
      </c>
      <c r="D30" s="62" t="str">
        <f>IF(ISBLANK(A30),"",VLOOKUP(A30,'Справочник услуг'!C:D,2,FALSE))</f>
        <v>Определение ДНК вируса простого герпеса 1 и 2 типов (Herpes simplex virus types 1, 2) в отделяемом конъюнктивы методом ПЦР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186" t="s">
        <v>3235</v>
      </c>
      <c r="B31" s="68">
        <v>0.2</v>
      </c>
      <c r="C31" s="68">
        <v>1</v>
      </c>
      <c r="D31" s="62" t="str">
        <f>IF(ISBLANK(A31),"",VLOOKUP(A31,'Справочник услуг'!C:D,2,FALSE))</f>
        <v>Молекулярно-биологическое исследование соскоба с роговицы на вирус простого герпеса (Herpes simplex virus)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186" t="s">
        <v>25393</v>
      </c>
      <c r="B32" s="68">
        <v>0.2</v>
      </c>
      <c r="C32" s="68">
        <v>1</v>
      </c>
      <c r="D32" s="62" t="str">
        <f>IF(ISBLANK(A32),"",VLOOKUP(A32,'Справочник услуг'!C:D,2,FALSE))</f>
        <v>Определение ДНК вируса простого герпеса 1 и 2 типов (Herpes simplex virus types 1, 2) в соскобе с роговицы методом ПЦР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186" t="s">
        <v>3237</v>
      </c>
      <c r="B33" s="68">
        <v>0.2</v>
      </c>
      <c r="C33" s="68">
        <v>1</v>
      </c>
      <c r="D33" s="62" t="str">
        <f>IF(ISBLANK(A33),"",VLOOKUP(A33,'Справочник услуг'!C:D,2,FALSE))</f>
        <v>Молекулярно-биологическое исследование отделяемого коньюктивы на грибы рода кандида (Candida spp.) с уточнением вида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186" t="s">
        <v>25399</v>
      </c>
      <c r="B34" s="68">
        <v>0.2</v>
      </c>
      <c r="C34" s="68">
        <v>1</v>
      </c>
      <c r="D34" s="62" t="str">
        <f>IF(ISBLANK(A34),"",VLOOKUP(A34,'Справочник услуг'!C:D,2,FALSE))</f>
        <v>Определение ДНК грибов рода кандида (Candida spp.) с уточнением вида в отделяемом конъюнктивы методом ПЦР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186" t="s">
        <v>3239</v>
      </c>
      <c r="B35" s="68">
        <v>0.2</v>
      </c>
      <c r="C35" s="68">
        <v>1</v>
      </c>
      <c r="D35" s="62" t="str">
        <f>IF(ISBLANK(A35),"",VLOOKUP(A35,'Справочник услуг'!C:D,2,FALSE))</f>
        <v>Молекулярно-биологическое исследование отделяемого коньюктивына токсоплазму(Toxoplasma gondii)</v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186" t="s">
        <v>25403</v>
      </c>
      <c r="B36" s="68">
        <v>0.2</v>
      </c>
      <c r="C36" s="68">
        <v>1</v>
      </c>
      <c r="D36" s="62" t="str">
        <f>IF(ISBLANK(A36),"",VLOOKUP(A36,'Справочник услуг'!C:D,2,FALSE))</f>
        <v>Определение ДНК токсоплазмы (Toxoplasma gondii) в отделяемом конъюнктивы методом ПЦР</v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186" t="s">
        <v>3241</v>
      </c>
      <c r="B37" s="68">
        <v>0.3</v>
      </c>
      <c r="C37" s="68">
        <v>1</v>
      </c>
      <c r="D37" s="62" t="str">
        <f>IF(ISBLANK(A37),"",VLOOKUP(A37,'Справочник услуг'!C:D,2,FALSE))</f>
        <v>Микробиологическое (культуральное) исследование отделяемого конъюнктивы на грибы</v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190" t="s">
        <v>3860</v>
      </c>
      <c r="B38" s="68">
        <v>0.3</v>
      </c>
      <c r="C38" s="68">
        <v>1</v>
      </c>
      <c r="D38" s="62" t="str">
        <f>IF(ISBLANK(A38),"",VLOOKUP(A38,'Справочник услуг'!C:D,2,FALSE))</f>
        <v>Определение HLA-антигенов</v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190" t="s">
        <v>3890</v>
      </c>
      <c r="B39" s="68">
        <v>0.3</v>
      </c>
      <c r="C39" s="68">
        <v>1</v>
      </c>
      <c r="D39" s="62" t="str">
        <f>IF(ISBLANK(A39),"",VLOOKUP(A39,'Справочник услуг'!C:D,2,FALSE))</f>
        <v>Исследование популяций лимфоцитов</v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190" t="s">
        <v>5760</v>
      </c>
      <c r="B40" s="68">
        <v>0.1</v>
      </c>
      <c r="C40" s="68">
        <v>1</v>
      </c>
      <c r="D40" s="62" t="str">
        <f>IF(ISBLANK(A40),"",VLOOKUP(A40,'Справочник услуг'!C:D,2,FALSE))</f>
        <v>Цитологическое исследование соскоба с конъюнктивы</v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190" t="s">
        <v>5761</v>
      </c>
      <c r="B41" s="68">
        <v>0.1</v>
      </c>
      <c r="C41" s="68">
        <v>1</v>
      </c>
      <c r="D41" s="62" t="str">
        <f>IF(ISBLANK(A41),"",VLOOKUP(A41,'Справочник услуг'!C:D,2,FALSE))</f>
        <v>Цитологическое исследование отпечатков с конъюнктивы</v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190" t="s">
        <v>5762</v>
      </c>
      <c r="B42" s="68">
        <v>0.1</v>
      </c>
      <c r="C42" s="68">
        <v>1</v>
      </c>
      <c r="D42" s="62" t="str">
        <f>IF(ISBLANK(A42),"",VLOOKUP(A42,'Справочник услуг'!C:D,2,FALSE))</f>
        <v>Цитофлюориметрическое исследование соскоба с коньюнктивы</v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31" sqref="C31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190" t="s">
        <v>4556</v>
      </c>
      <c r="B4" s="68">
        <v>0.3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90" t="s">
        <v>4636</v>
      </c>
      <c r="B5" s="68">
        <v>0.3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90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90" t="s">
        <v>4561</v>
      </c>
      <c r="B7" s="68">
        <v>0.3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90" t="s">
        <v>2743</v>
      </c>
      <c r="B8" s="68">
        <v>0.3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90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90" t="s">
        <v>10663</v>
      </c>
      <c r="B10" s="68">
        <v>0.3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190" t="s">
        <v>18710</v>
      </c>
      <c r="B11" s="68">
        <v>0.2</v>
      </c>
      <c r="C11" s="68">
        <v>1</v>
      </c>
      <c r="D11" s="62" t="str">
        <f>IF(ISBLANK(A11),"",VLOOKUP(A11,'Справочник услуг'!C:D,2,FALSE))</f>
        <v>Ультразвуковая кератопахиметрия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190" t="s">
        <v>4634</v>
      </c>
      <c r="B12" s="68">
        <v>0.2</v>
      </c>
      <c r="C12" s="68">
        <v>1</v>
      </c>
      <c r="D12" s="62" t="str">
        <f>IF(ISBLANK(A12),"",VLOOKUP(A12,'Справочник услуг'!C:D,2,FALSE))</f>
        <v>Исследование заднего эпителия роговицы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190" t="s">
        <v>4639</v>
      </c>
      <c r="B13" s="68">
        <v>0.2</v>
      </c>
      <c r="C13" s="68">
        <v>1</v>
      </c>
      <c r="D13" s="62" t="str">
        <f>IF(ISBLANK(A13),"",VLOOKUP(A13,'Справочник услуг'!C:D,2,FALSE))</f>
        <v>Биомикроскопия глазного дна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190" t="s">
        <v>10275</v>
      </c>
      <c r="B14" s="68">
        <v>0.2</v>
      </c>
      <c r="C14" s="68">
        <v>1</v>
      </c>
      <c r="D14" s="62" t="str">
        <f>IF(ISBLANK(A14),"",VLOOKUP(A14,'Справочник услуг'!C:D,2,FALSE))</f>
        <v>Оптическое исследование переднего отдела глаза с помощью компьютерного анализатора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190" t="s">
        <v>4641</v>
      </c>
      <c r="B15" s="68">
        <v>0.2</v>
      </c>
      <c r="C15" s="68">
        <v>1</v>
      </c>
      <c r="D15" s="62" t="str">
        <f>IF(ISBLANK(A15),"",VLOOKUP(A15,'Справочник услуг'!C:D,2,FALSE))</f>
        <v>Компьютерная периметрия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190" t="s">
        <v>18712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времени разрыва слезной пленки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190" t="s">
        <v>10299</v>
      </c>
      <c r="B17" s="68">
        <v>0.2</v>
      </c>
      <c r="C17" s="68">
        <v>1</v>
      </c>
      <c r="D17" s="62" t="str">
        <f>IF(ISBLANK(A17),"",VLOOKUP(A17,'Справочник услуг'!C:D,2,FALSE))</f>
        <v>Ультразвуковое исследование глазного яблока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190" t="s">
        <v>4717</v>
      </c>
      <c r="B18" s="68">
        <v>0.2</v>
      </c>
      <c r="C18" s="68">
        <v>1</v>
      </c>
      <c r="D18" s="62" t="str">
        <f>IF(ISBLANK(A18),"",VLOOKUP(A18,'Справочник услуг'!C:D,2,FALSE))</f>
        <v>Ультразвуковое сканирование глазницы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190" t="s">
        <v>4718</v>
      </c>
      <c r="B19" s="68">
        <v>0.2</v>
      </c>
      <c r="C19" s="68">
        <v>1</v>
      </c>
      <c r="D19" s="62" t="str">
        <f>IF(ISBLANK(A19),"",VLOOKUP(A19,'Справочник услуг'!C:D,2,FALSE))</f>
        <v>Ультразвуковая биометрия глаза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190" t="s">
        <v>4719</v>
      </c>
      <c r="B20" s="68">
        <v>0.2</v>
      </c>
      <c r="C20" s="68">
        <v>1</v>
      </c>
      <c r="D20" s="62" t="str">
        <f>IF(ISBLANK(A20),"",VLOOKUP(A20,'Справочник услуг'!C:D,2,FALSE))</f>
        <v>Ультразвуковая допплерография сосудов орбиты и глазного яблока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190" t="s">
        <v>7172</v>
      </c>
      <c r="B21" s="68">
        <v>0.2</v>
      </c>
      <c r="C21" s="68">
        <v>1</v>
      </c>
      <c r="D21" s="62" t="str">
        <f>IF(ISBLANK(A21),"",VLOOKUP(A21,'Справочник услуг'!C:D,2,FALSE))</f>
        <v>Дуплексное сканирование сосудов глаза и орбиты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190" t="s">
        <v>10301</v>
      </c>
      <c r="B22" s="68">
        <v>0.2</v>
      </c>
      <c r="C22" s="68">
        <v>1</v>
      </c>
      <c r="D22" s="62" t="str">
        <f>IF(ISBLANK(A22),"",VLOOKUP(A22,'Справочник услуг'!C:D,2,FALSE))</f>
        <v>Ультразвуковое сканирование переднего отдела глаза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190" t="s">
        <v>18889</v>
      </c>
      <c r="B23" s="68">
        <v>0.2</v>
      </c>
      <c r="C23" s="68">
        <v>1</v>
      </c>
      <c r="D23" s="62" t="str">
        <f>IF(ISBLANK(A23),"",VLOOKUP(A23,'Справочник услуг'!C:D,2,FALSE))</f>
        <v>Регистрация макулярной электроретинограммы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190" t="s">
        <v>18891</v>
      </c>
      <c r="B24" s="68">
        <v>0.2</v>
      </c>
      <c r="C24" s="68">
        <v>1</v>
      </c>
      <c r="D24" s="62" t="str">
        <f>IF(ISBLANK(A24),"",VLOOKUP(A24,'Справочник услуг'!C:D,2,FALSE))</f>
        <v>Регистрация мультифокальной электроретинограммы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190" t="s">
        <v>18893</v>
      </c>
      <c r="B25" s="68">
        <v>0.2</v>
      </c>
      <c r="C25" s="68">
        <v>1</v>
      </c>
      <c r="D25" s="62" t="str">
        <f>IF(ISBLANK(A25),"",VLOOKUP(A25,'Справочник услуг'!C:D,2,FALSE))</f>
        <v>Регистрация комплекса ритмической электроретинограммы (развернутое исследование)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190" t="s">
        <v>2819</v>
      </c>
      <c r="B26" s="68">
        <v>0.2</v>
      </c>
      <c r="C26" s="68">
        <v>1</v>
      </c>
      <c r="D26" s="62" t="str">
        <f>IF(ISBLANK(A26),"",VLOOKUP(A26,'Справочник услуг'!C:D,2,FALSE))</f>
        <v>Регистрация зрительных вызванных потенциалов коры головного мозга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190" t="s">
        <v>2820</v>
      </c>
      <c r="B27" s="68">
        <v>0.2</v>
      </c>
      <c r="C27" s="68">
        <v>1</v>
      </c>
      <c r="D27" s="62" t="str">
        <f>IF(ISBLANK(A27),"",VLOOKUP(A27,'Справочник услуг'!C:D,2,FALSE))</f>
        <v>Регистрация электрической чувствительности и лабильности зрительного анализатора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190" t="s">
        <v>2824</v>
      </c>
      <c r="B28" s="68">
        <v>0.2</v>
      </c>
      <c r="C28" s="68">
        <v>1</v>
      </c>
      <c r="D28" s="62" t="str">
        <f>IF(ISBLANK(A28),"",VLOOKUP(A28,'Справочник услуг'!C:D,2,FALSE))</f>
        <v>Магнитно-резонансная томография глазницы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190" t="s">
        <v>18898</v>
      </c>
      <c r="B29" s="68">
        <v>0.2</v>
      </c>
      <c r="C29" s="68">
        <v>1</v>
      </c>
      <c r="D29" s="62" t="str">
        <f>IF(ISBLANK(A29),"",VLOOKUP(A29,'Справочник услуг'!C:D,2,FALSE))</f>
        <v>Магнитно-резонансная томография глазниц с контрастирование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190" t="s">
        <v>3049</v>
      </c>
      <c r="B30" s="68">
        <v>0.2</v>
      </c>
      <c r="C30" s="68">
        <v>1</v>
      </c>
      <c r="D30" s="62" t="str">
        <f>IF(ISBLANK(A30),"",VLOOKUP(A30,'Справочник услуг'!C:D,2,FALSE))</f>
        <v>Рентгенография глазницы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190" t="s">
        <v>10420</v>
      </c>
      <c r="B31" s="68">
        <v>0.2</v>
      </c>
      <c r="C31" s="68">
        <v>1</v>
      </c>
      <c r="D31" s="62" t="str">
        <f>IF(ISBLANK(A31),"",VLOOKUP(A31,'Справочник услуг'!C:D,2,FALSE))</f>
        <v>Описание и интерпретация рентгенографических изображений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190" t="s">
        <v>7484</v>
      </c>
      <c r="B32" s="68">
        <v>0.1</v>
      </c>
      <c r="C32" s="68">
        <v>1</v>
      </c>
      <c r="D32" s="62" t="str">
        <f>IF(ISBLANK(A32),"",VLOOKUP(A32,'Справочник услуг'!C:D,2,FALSE))</f>
        <v>Исследование уровня лизоцима в слезе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190" t="s">
        <v>3564</v>
      </c>
      <c r="B33" s="68">
        <v>0.1</v>
      </c>
      <c r="C33" s="68">
        <v>1</v>
      </c>
      <c r="D33" s="62" t="str">
        <f>IF(ISBLANK(A33),"",VLOOKUP(A33,'Справочник услуг'!C:D,2,FALSE))</f>
        <v>Исследование уровня иммуноглобулинов в слезе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190" t="s">
        <v>20632</v>
      </c>
      <c r="B34" s="68">
        <v>0.1</v>
      </c>
      <c r="C34" s="68">
        <v>1</v>
      </c>
      <c r="D34" s="62" t="str">
        <f>IF(ISBLANK(A34),"",VLOOKUP(A34,'Справочник услуг'!C:D,2,FALSE))</f>
        <v>Конфокальная микроскопия роговицы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2016-01-18T13:57:18Z</dcterms:modified>
</cp:coreProperties>
</file>